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Лист1!$A$1:$L$210</definedName>
  </definedNames>
  <calcPr calcId="125725"/>
</workbook>
</file>

<file path=xl/calcChain.xml><?xml version="1.0" encoding="utf-8"?>
<calcChain xmlns="http://schemas.openxmlformats.org/spreadsheetml/2006/main">
  <c r="D201" i="1"/>
  <c r="E201"/>
  <c r="F201"/>
  <c r="G201"/>
  <c r="H201"/>
  <c r="I201"/>
  <c r="J201"/>
  <c r="K201"/>
  <c r="C201"/>
  <c r="D200"/>
  <c r="E200"/>
  <c r="F200"/>
  <c r="G200"/>
  <c r="H200"/>
  <c r="I200"/>
  <c r="J200"/>
  <c r="K200"/>
  <c r="C200"/>
  <c r="D199"/>
  <c r="E199"/>
  <c r="F199"/>
  <c r="G199"/>
  <c r="H199"/>
  <c r="I199"/>
  <c r="J199"/>
  <c r="K199"/>
  <c r="C199"/>
  <c r="D182"/>
  <c r="E182"/>
  <c r="F182"/>
  <c r="G182"/>
  <c r="H182"/>
  <c r="I182"/>
  <c r="J182"/>
  <c r="K182"/>
  <c r="C182"/>
  <c r="D181"/>
  <c r="E181"/>
  <c r="F181"/>
  <c r="G181"/>
  <c r="H181"/>
  <c r="I181"/>
  <c r="J181"/>
  <c r="K181"/>
  <c r="C181"/>
  <c r="D163"/>
  <c r="E163"/>
  <c r="F163"/>
  <c r="G163"/>
  <c r="H163"/>
  <c r="I163"/>
  <c r="J163"/>
  <c r="K163"/>
  <c r="C163"/>
  <c r="D162"/>
  <c r="E162"/>
  <c r="F162"/>
  <c r="G162"/>
  <c r="H162"/>
  <c r="I162"/>
  <c r="J162"/>
  <c r="K162"/>
  <c r="C162"/>
  <c r="D144"/>
  <c r="E144"/>
  <c r="F144"/>
  <c r="G144"/>
  <c r="H144"/>
  <c r="I144"/>
  <c r="J144"/>
  <c r="K144"/>
  <c r="C144"/>
  <c r="D143"/>
  <c r="E143"/>
  <c r="F143"/>
  <c r="G143"/>
  <c r="H143"/>
  <c r="I143"/>
  <c r="J143"/>
  <c r="K143"/>
  <c r="C143"/>
  <c r="D126"/>
  <c r="E126"/>
  <c r="F126"/>
  <c r="G126"/>
  <c r="H126"/>
  <c r="I126"/>
  <c r="J126"/>
  <c r="K126"/>
  <c r="C126"/>
  <c r="D125"/>
  <c r="E125"/>
  <c r="F125"/>
  <c r="G125"/>
  <c r="H125"/>
  <c r="I125"/>
  <c r="J125"/>
  <c r="K125"/>
  <c r="C125"/>
  <c r="C104"/>
  <c r="D103"/>
  <c r="E103"/>
  <c r="F103"/>
  <c r="G103"/>
  <c r="H103"/>
  <c r="I103"/>
  <c r="J103"/>
  <c r="K103"/>
  <c r="C103"/>
  <c r="D85"/>
  <c r="E85"/>
  <c r="F85"/>
  <c r="G85"/>
  <c r="H85"/>
  <c r="I85"/>
  <c r="J85"/>
  <c r="K85"/>
  <c r="C85"/>
  <c r="D84"/>
  <c r="E84"/>
  <c r="F84"/>
  <c r="G84"/>
  <c r="H84"/>
  <c r="I84"/>
  <c r="J84"/>
  <c r="K84"/>
  <c r="C84"/>
  <c r="D67"/>
  <c r="E67"/>
  <c r="F67"/>
  <c r="G67"/>
  <c r="H67"/>
  <c r="I67"/>
  <c r="J67"/>
  <c r="K67"/>
  <c r="C67"/>
  <c r="D66"/>
  <c r="E66"/>
  <c r="F66"/>
  <c r="G66"/>
  <c r="H66"/>
  <c r="I66"/>
  <c r="J66"/>
  <c r="K66"/>
  <c r="C66"/>
  <c r="D48"/>
  <c r="E48"/>
  <c r="F48"/>
  <c r="G48"/>
  <c r="H48"/>
  <c r="I48"/>
  <c r="J48"/>
  <c r="K48"/>
  <c r="C48"/>
  <c r="D47"/>
  <c r="E47"/>
  <c r="F47"/>
  <c r="G47"/>
  <c r="H47"/>
  <c r="I47"/>
  <c r="J47"/>
  <c r="K47"/>
  <c r="C47"/>
  <c r="D29"/>
  <c r="E29"/>
  <c r="F29"/>
  <c r="G29"/>
  <c r="H29"/>
  <c r="I29"/>
  <c r="J29"/>
  <c r="K29"/>
  <c r="C29"/>
  <c r="D28"/>
  <c r="E28"/>
  <c r="F28"/>
  <c r="G28"/>
  <c r="H28"/>
  <c r="I28"/>
  <c r="J28"/>
  <c r="K28"/>
  <c r="C28"/>
  <c r="C18" l="1"/>
  <c r="E18" l="1"/>
  <c r="K189"/>
  <c r="J189"/>
  <c r="I189"/>
  <c r="H189"/>
  <c r="G189"/>
  <c r="F189"/>
  <c r="B174"/>
  <c r="E189"/>
  <c r="D189"/>
  <c r="C189"/>
  <c r="K170"/>
  <c r="J170"/>
  <c r="I170"/>
  <c r="H170"/>
  <c r="G170"/>
  <c r="F170"/>
  <c r="E170"/>
  <c r="D170"/>
  <c r="C170"/>
  <c r="K151" l="1"/>
  <c r="J151"/>
  <c r="I151"/>
  <c r="H151"/>
  <c r="G151"/>
  <c r="F151"/>
  <c r="E151"/>
  <c r="D151"/>
  <c r="C151"/>
  <c r="K132"/>
  <c r="J132"/>
  <c r="I132"/>
  <c r="H132"/>
  <c r="G132"/>
  <c r="F132"/>
  <c r="E132"/>
  <c r="D132"/>
  <c r="C132"/>
  <c r="K115" l="1"/>
  <c r="J115"/>
  <c r="I115"/>
  <c r="H115"/>
  <c r="G115"/>
  <c r="F115"/>
  <c r="E115"/>
  <c r="D115"/>
  <c r="C115"/>
  <c r="K92"/>
  <c r="J92"/>
  <c r="I92"/>
  <c r="H92"/>
  <c r="G92"/>
  <c r="F92"/>
  <c r="E92"/>
  <c r="D92"/>
  <c r="C92"/>
  <c r="K74" l="1"/>
  <c r="J74"/>
  <c r="I74"/>
  <c r="H74"/>
  <c r="G74"/>
  <c r="F74"/>
  <c r="E74"/>
  <c r="D74"/>
  <c r="C74"/>
  <c r="K55"/>
  <c r="J55"/>
  <c r="I55"/>
  <c r="H55"/>
  <c r="G55"/>
  <c r="F55"/>
  <c r="E55"/>
  <c r="D55"/>
  <c r="C55"/>
  <c r="K36"/>
  <c r="J36"/>
  <c r="I36"/>
  <c r="H36"/>
  <c r="G36"/>
  <c r="F36"/>
  <c r="E36"/>
  <c r="D36"/>
  <c r="C36"/>
</calcChain>
</file>

<file path=xl/sharedStrings.xml><?xml version="1.0" encoding="utf-8"?>
<sst xmlns="http://schemas.openxmlformats.org/spreadsheetml/2006/main" count="336" uniqueCount="150">
  <si>
    <t>Хлеб пшеничный</t>
  </si>
  <si>
    <t>250/10</t>
  </si>
  <si>
    <t>Сок фруктовый</t>
  </si>
  <si>
    <t>Какао с молоком</t>
  </si>
  <si>
    <t>Рассольник ленинградский</t>
  </si>
  <si>
    <t>Кофейный напиток</t>
  </si>
  <si>
    <t>Суп картофельный с макаронными изделиями</t>
  </si>
  <si>
    <t>Б</t>
  </si>
  <si>
    <t>Ж</t>
  </si>
  <si>
    <t>У</t>
  </si>
  <si>
    <t>Завтрак</t>
  </si>
  <si>
    <t xml:space="preserve">Согласовано </t>
  </si>
  <si>
    <t>Начальник  летнего лагеря</t>
  </si>
  <si>
    <t xml:space="preserve">Утверждаю  </t>
  </si>
  <si>
    <t xml:space="preserve">Директор </t>
  </si>
  <si>
    <t>______________</t>
  </si>
  <si>
    <t>"___"______________2017г</t>
  </si>
  <si>
    <t>_________________________</t>
  </si>
  <si>
    <t>Итого</t>
  </si>
  <si>
    <t>Обед</t>
  </si>
  <si>
    <t>Хлеб ржано-пшеничный</t>
  </si>
  <si>
    <t>Мандарин</t>
  </si>
  <si>
    <t>1 неделя</t>
  </si>
  <si>
    <t>Прием пищи,наименование блюда</t>
  </si>
  <si>
    <t>Масса порции  (г)</t>
  </si>
  <si>
    <t>Пищевые вещества(г)</t>
  </si>
  <si>
    <t>Энергетическая ценность(ккал)</t>
  </si>
  <si>
    <t>витамины,микроэлементы (мг)</t>
  </si>
  <si>
    <t xml:space="preserve">Рецепт </t>
  </si>
  <si>
    <t>С</t>
  </si>
  <si>
    <t>А</t>
  </si>
  <si>
    <t>К</t>
  </si>
  <si>
    <t>Са</t>
  </si>
  <si>
    <t>Fe</t>
  </si>
  <si>
    <t>№</t>
  </si>
  <si>
    <t>Понедельник</t>
  </si>
  <si>
    <t>Салат из свежих огурцов</t>
  </si>
  <si>
    <t xml:space="preserve">55/2014 </t>
  </si>
  <si>
    <t>100/50</t>
  </si>
  <si>
    <t>Макароны отварные</t>
  </si>
  <si>
    <t>54-1г/2020</t>
  </si>
  <si>
    <t>943/2014</t>
  </si>
  <si>
    <t>Хлеб ржано- пшеничный</t>
  </si>
  <si>
    <t>вторник</t>
  </si>
  <si>
    <t>79/2017</t>
  </si>
  <si>
    <t>Компот из смеси сухофруктов</t>
  </si>
  <si>
    <t>54-1хн/2020</t>
  </si>
  <si>
    <t>итого</t>
  </si>
  <si>
    <t>среда</t>
  </si>
  <si>
    <t>Какао  с молоком</t>
  </si>
  <si>
    <t>54-21гн/2020</t>
  </si>
  <si>
    <t>четверг</t>
  </si>
  <si>
    <t>608/2014</t>
  </si>
  <si>
    <t>Соус томатный</t>
  </si>
  <si>
    <t>783/2014</t>
  </si>
  <si>
    <t>Чай с  лимоном</t>
  </si>
  <si>
    <t>200/7</t>
  </si>
  <si>
    <t>944/2014</t>
  </si>
  <si>
    <t>пятница</t>
  </si>
  <si>
    <t>54-2з/2020</t>
  </si>
  <si>
    <t>Котлета рубленная из курицы</t>
  </si>
  <si>
    <t>667/2014</t>
  </si>
  <si>
    <t>Каша гречневая рассыпчатая</t>
  </si>
  <si>
    <t>297/2014</t>
  </si>
  <si>
    <t>Компот из свежих плодов</t>
  </si>
  <si>
    <t>859/2014</t>
  </si>
  <si>
    <t>2 неделя</t>
  </si>
  <si>
    <t>Масса порции    (г)</t>
  </si>
  <si>
    <t>54-19з/2020</t>
  </si>
  <si>
    <t>Средний показатель</t>
  </si>
  <si>
    <t>Используемая литература:</t>
  </si>
  <si>
    <t>Сборник рецептур блюд и типовых меню для организации питания детей школьного возраста ( Новосибирск - 2021)</t>
  </si>
  <si>
    <t>Новейший сборник рецептур блюд и кулинарных изделий для ПОП (2014)</t>
  </si>
  <si>
    <t>ТТК № 1 (2023)</t>
  </si>
  <si>
    <t xml:space="preserve">Чай с сахаром </t>
  </si>
  <si>
    <t xml:space="preserve">Сыр порциями </t>
  </si>
  <si>
    <t>54-6к/2020</t>
  </si>
  <si>
    <t>54-1з/2020</t>
  </si>
  <si>
    <t>Суп картофельный с горохом</t>
  </si>
  <si>
    <t>619/2014</t>
  </si>
  <si>
    <t>206/2014</t>
  </si>
  <si>
    <t>Суп молочны с макаронными изделиями</t>
  </si>
  <si>
    <t>54-19к/2020</t>
  </si>
  <si>
    <t>Итого за день</t>
  </si>
  <si>
    <t>Салат из белокачанной капусты</t>
  </si>
  <si>
    <t>Йогурт " Вятушка" (ст)</t>
  </si>
  <si>
    <t>Каша вязкая ячневая</t>
  </si>
  <si>
    <t xml:space="preserve">Масло сливочное порциями </t>
  </si>
  <si>
    <t>Щи из свежей капусты с картофелем</t>
  </si>
  <si>
    <t>867/2014</t>
  </si>
  <si>
    <t>Каша овсяная" Геркулес"</t>
  </si>
  <si>
    <t>Чай с лимоном</t>
  </si>
  <si>
    <t>Сыр порциями</t>
  </si>
  <si>
    <t>Огурец свежий в нарезке</t>
  </si>
  <si>
    <t>Суп картофельный с рыбными консервами</t>
  </si>
  <si>
    <t>Котлеты, биточки, шницели</t>
  </si>
  <si>
    <t>Каша вязкая пшенная</t>
  </si>
  <si>
    <t>Котлеты особые из курицы</t>
  </si>
  <si>
    <t xml:space="preserve"> </t>
  </si>
  <si>
    <t>Суп молочный с рисовой крупой</t>
  </si>
  <si>
    <t>Масло сливочное порциями</t>
  </si>
  <si>
    <t>Тефтели в соусе( 1й вариант)</t>
  </si>
  <si>
    <t>Компот из плодов или ягод сушеных</t>
  </si>
  <si>
    <t>Рассольник лениградский</t>
  </si>
  <si>
    <t>Фрикадельки из курицы</t>
  </si>
  <si>
    <t>Яблоко</t>
  </si>
  <si>
    <t>Салат из свежих помидор с маслом растительным</t>
  </si>
  <si>
    <t>Борщ с капустой и картофелем</t>
  </si>
  <si>
    <t>Котлета " Чебурашка"</t>
  </si>
  <si>
    <t>Чай с/с</t>
  </si>
  <si>
    <t>Котлеты, биточки (особые )</t>
  </si>
  <si>
    <t>Каша вязкая манная</t>
  </si>
  <si>
    <t>Котлета рубленая из курицы</t>
  </si>
  <si>
    <t xml:space="preserve">Хлеб ржано- пшеничный </t>
  </si>
  <si>
    <t>Мандарины</t>
  </si>
  <si>
    <t xml:space="preserve">ТЕХНИК - ТЕХНОЛОГ РУО </t>
  </si>
  <si>
    <t>Шумилова И. А.</t>
  </si>
  <si>
    <t xml:space="preserve">Масло сливочное </t>
  </si>
  <si>
    <t xml:space="preserve">Тефтели  в соусе  ( 2й вариант) </t>
  </si>
  <si>
    <t>Булочка школьная</t>
  </si>
  <si>
    <t>54-9в/2020</t>
  </si>
  <si>
    <t>618/2014</t>
  </si>
  <si>
    <t>79/2014</t>
  </si>
  <si>
    <t>54-3с/2020</t>
  </si>
  <si>
    <t>54-2с/2020</t>
  </si>
  <si>
    <t>54-12с/2020</t>
  </si>
  <si>
    <t>54-1с/2020</t>
  </si>
  <si>
    <t>54-7с/2020</t>
  </si>
  <si>
    <t>Рис отварной</t>
  </si>
  <si>
    <t>682/2014</t>
  </si>
  <si>
    <t>Пюре картофельное</t>
  </si>
  <si>
    <t>694/2014</t>
  </si>
  <si>
    <t>54-5з/2020</t>
  </si>
  <si>
    <t>54-18к/2020</t>
  </si>
  <si>
    <t>54-9к/2020</t>
  </si>
  <si>
    <t>669/2014</t>
  </si>
  <si>
    <t>673/2014</t>
  </si>
  <si>
    <t>609/2014</t>
  </si>
  <si>
    <t>510/2014</t>
  </si>
  <si>
    <t>Котлета рыбная (минтай)</t>
  </si>
  <si>
    <t>958/2014</t>
  </si>
  <si>
    <t>Единый сборник тхнологических нормативов, рецептур блюд и кулинарных издедий. ( Уральский региональный центр питания</t>
  </si>
  <si>
    <t>ФГБОУ ВО "Пермский государственный медицинский университет им. академика Е. А. Вагнера" Минздрава России 2021г.</t>
  </si>
  <si>
    <t xml:space="preserve"> Примерное десятидневное меню  для лагеря с дневным пребыванием детей 12-17 лет  КЦСОН</t>
  </si>
  <si>
    <t>214/2021</t>
  </si>
  <si>
    <t>Мороженое на сливках ( КХК)</t>
  </si>
  <si>
    <t>54-13к/2014</t>
  </si>
  <si>
    <t>Фрукт</t>
  </si>
  <si>
    <t>"____"_________2025г</t>
  </si>
  <si>
    <t>2025г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</si>
</sst>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" fillId="0" borderId="0"/>
  </cellStyleXfs>
  <cellXfs count="8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6" fillId="0" borderId="1" xfId="0" applyFont="1" applyBorder="1"/>
    <xf numFmtId="0" fontId="5" fillId="0" borderId="1" xfId="0" applyFont="1" applyBorder="1"/>
    <xf numFmtId="0" fontId="4" fillId="0" borderId="1" xfId="0" applyFont="1" applyBorder="1" applyAlignment="1"/>
    <xf numFmtId="0" fontId="10" fillId="0" borderId="0" xfId="0" applyFont="1" applyAlignment="1">
      <alignment wrapText="1"/>
    </xf>
    <xf numFmtId="0" fontId="12" fillId="0" borderId="0" xfId="0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/>
    </xf>
    <xf numFmtId="0" fontId="12" fillId="0" borderId="0" xfId="0" applyFont="1" applyBorder="1"/>
    <xf numFmtId="49" fontId="12" fillId="0" borderId="0" xfId="0" applyNumberFormat="1" applyFont="1" applyBorder="1" applyAlignment="1">
      <alignment horizontal="right"/>
    </xf>
    <xf numFmtId="0" fontId="12" fillId="0" borderId="1" xfId="0" applyFont="1" applyBorder="1" applyAlignment="1">
      <alignment vertical="center" wrapText="1"/>
    </xf>
    <xf numFmtId="49" fontId="12" fillId="0" borderId="1" xfId="0" applyNumberFormat="1" applyFont="1" applyBorder="1" applyAlignment="1"/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1" fillId="0" borderId="1" xfId="0" applyFont="1" applyBorder="1"/>
    <xf numFmtId="0" fontId="12" fillId="0" borderId="1" xfId="0" applyFont="1" applyBorder="1" applyAlignment="1"/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 vertical="center" wrapText="1"/>
    </xf>
    <xf numFmtId="164" fontId="12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2" fillId="0" borderId="1" xfId="0" applyFont="1" applyBorder="1"/>
    <xf numFmtId="0" fontId="12" fillId="0" borderId="1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0" fontId="4" fillId="0" borderId="1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/>
    </xf>
    <xf numFmtId="164" fontId="12" fillId="0" borderId="1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164" fontId="11" fillId="0" borderId="1" xfId="0" applyNumberFormat="1" applyFont="1" applyBorder="1" applyAlignment="1">
      <alignment horizontal="right"/>
    </xf>
    <xf numFmtId="2" fontId="12" fillId="0" borderId="1" xfId="0" applyNumberFormat="1" applyFont="1" applyBorder="1" applyAlignment="1">
      <alignment horizontal="right"/>
    </xf>
    <xf numFmtId="2" fontId="12" fillId="0" borderId="1" xfId="0" applyNumberFormat="1" applyFont="1" applyBorder="1" applyAlignment="1"/>
    <xf numFmtId="49" fontId="0" fillId="0" borderId="0" xfId="0" applyNumberFormat="1"/>
    <xf numFmtId="49" fontId="12" fillId="0" borderId="1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center" wrapText="1"/>
    </xf>
    <xf numFmtId="49" fontId="13" fillId="0" borderId="1" xfId="0" applyNumberFormat="1" applyFont="1" applyBorder="1"/>
    <xf numFmtId="49" fontId="11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0" fillId="0" borderId="0" xfId="0" applyFont="1"/>
    <xf numFmtId="0" fontId="11" fillId="0" borderId="1" xfId="0" applyNumberFormat="1" applyFont="1" applyBorder="1" applyAlignment="1">
      <alignment horizontal="center"/>
    </xf>
    <xf numFmtId="0" fontId="14" fillId="0" borderId="1" xfId="0" applyFont="1" applyBorder="1"/>
    <xf numFmtId="0" fontId="5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1" xfId="1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/>
    </xf>
    <xf numFmtId="164" fontId="14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1" xfId="2" applyFont="1" applyBorder="1" applyAlignment="1">
      <alignment wrapText="1"/>
    </xf>
    <xf numFmtId="0" fontId="12" fillId="0" borderId="1" xfId="2" applyFont="1" applyBorder="1" applyAlignment="1">
      <alignment horizontal="center" vertical="center"/>
    </xf>
    <xf numFmtId="164" fontId="12" fillId="0" borderId="1" xfId="2" applyNumberFormat="1" applyFont="1" applyBorder="1" applyAlignment="1">
      <alignment horizontal="center" vertical="center"/>
    </xf>
    <xf numFmtId="0" fontId="12" fillId="0" borderId="1" xfId="2" applyFont="1" applyBorder="1"/>
    <xf numFmtId="2" fontId="12" fillId="0" borderId="1" xfId="2" applyNumberFormat="1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16"/>
  <sheetViews>
    <sheetView tabSelected="1" view="pageBreakPreview" topLeftCell="A148" zoomScale="60" zoomScaleNormal="100" workbookViewId="0">
      <selection activeCell="H9" sqref="H9"/>
    </sheetView>
  </sheetViews>
  <sheetFormatPr defaultRowHeight="14.4"/>
  <cols>
    <col min="1" max="1" width="31.88671875" customWidth="1"/>
    <col min="2" max="2" width="9.6640625" customWidth="1"/>
    <col min="3" max="3" width="7.6640625" customWidth="1"/>
    <col min="4" max="4" width="8" customWidth="1"/>
    <col min="5" max="5" width="7.88671875" customWidth="1"/>
    <col min="6" max="6" width="10" customWidth="1"/>
    <col min="7" max="7" width="10.44140625" customWidth="1"/>
    <col min="8" max="8" width="8.33203125" customWidth="1"/>
    <col min="9" max="10" width="10.5546875" customWidth="1"/>
    <col min="11" max="11" width="11.33203125" customWidth="1"/>
    <col min="12" max="12" width="16.88671875" customWidth="1"/>
  </cols>
  <sheetData>
    <row r="2" spans="1:12">
      <c r="A2" s="1" t="s">
        <v>11</v>
      </c>
      <c r="H2" s="1" t="s">
        <v>13</v>
      </c>
      <c r="I2" s="1"/>
    </row>
    <row r="3" spans="1:12">
      <c r="A3" s="1" t="s">
        <v>12</v>
      </c>
      <c r="H3" s="1" t="s">
        <v>14</v>
      </c>
      <c r="I3" s="1"/>
    </row>
    <row r="4" spans="1:12">
      <c r="A4" t="s">
        <v>17</v>
      </c>
      <c r="H4" t="s">
        <v>15</v>
      </c>
      <c r="I4" t="s">
        <v>15</v>
      </c>
    </row>
    <row r="5" spans="1:12">
      <c r="A5" t="s">
        <v>148</v>
      </c>
      <c r="H5" t="s">
        <v>16</v>
      </c>
      <c r="J5" t="s">
        <v>149</v>
      </c>
    </row>
    <row r="8" spans="1:12">
      <c r="A8" s="77" t="s">
        <v>143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"/>
    </row>
    <row r="9" spans="1:12" ht="15.6">
      <c r="A9" s="60" t="s">
        <v>22</v>
      </c>
      <c r="B9" s="8"/>
      <c r="C9" s="8"/>
      <c r="D9" s="9"/>
      <c r="E9" s="10"/>
      <c r="F9" s="8"/>
      <c r="G9" s="8"/>
      <c r="H9" s="10"/>
      <c r="I9" s="10"/>
      <c r="J9" s="10"/>
      <c r="K9" s="10"/>
      <c r="L9" s="11"/>
    </row>
    <row r="10" spans="1:12" ht="15.6">
      <c r="A10" s="79" t="s">
        <v>23</v>
      </c>
      <c r="B10" s="80" t="s">
        <v>24</v>
      </c>
      <c r="C10" s="82" t="s">
        <v>25</v>
      </c>
      <c r="D10" s="82"/>
      <c r="E10" s="82"/>
      <c r="F10" s="83" t="s">
        <v>26</v>
      </c>
      <c r="G10" s="82" t="s">
        <v>27</v>
      </c>
      <c r="H10" s="82"/>
      <c r="I10" s="82"/>
      <c r="J10" s="82"/>
      <c r="K10" s="12"/>
      <c r="L10" s="13" t="s">
        <v>28</v>
      </c>
    </row>
    <row r="11" spans="1:12" ht="15.6">
      <c r="A11" s="79"/>
      <c r="B11" s="81"/>
      <c r="C11" s="14" t="s">
        <v>7</v>
      </c>
      <c r="D11" s="15" t="s">
        <v>8</v>
      </c>
      <c r="E11" s="14" t="s">
        <v>9</v>
      </c>
      <c r="F11" s="84"/>
      <c r="G11" s="16" t="s">
        <v>29</v>
      </c>
      <c r="H11" s="17" t="s">
        <v>30</v>
      </c>
      <c r="I11" s="16" t="s">
        <v>31</v>
      </c>
      <c r="J11" s="16" t="s">
        <v>32</v>
      </c>
      <c r="K11" s="16" t="s">
        <v>33</v>
      </c>
      <c r="L11" s="18" t="s">
        <v>34</v>
      </c>
    </row>
    <row r="12" spans="1:12" ht="15.6">
      <c r="A12" s="17" t="s">
        <v>35</v>
      </c>
      <c r="B12" s="16"/>
      <c r="C12" s="19"/>
      <c r="D12" s="20"/>
      <c r="E12" s="19"/>
      <c r="F12" s="16"/>
      <c r="G12" s="16"/>
      <c r="H12" s="17"/>
      <c r="I12" s="16"/>
      <c r="J12" s="16"/>
      <c r="K12" s="16"/>
      <c r="L12" s="18"/>
    </row>
    <row r="13" spans="1:12" ht="15.6">
      <c r="A13" s="21" t="s">
        <v>10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3"/>
    </row>
    <row r="14" spans="1:12" ht="15.6">
      <c r="A14" s="71" t="s">
        <v>96</v>
      </c>
      <c r="B14" s="69">
        <v>280</v>
      </c>
      <c r="C14" s="72">
        <v>11.76</v>
      </c>
      <c r="D14" s="72">
        <v>9.24</v>
      </c>
      <c r="E14" s="72">
        <v>52.92</v>
      </c>
      <c r="F14" s="72">
        <v>352.24</v>
      </c>
      <c r="G14" s="72">
        <v>0.76</v>
      </c>
      <c r="H14" s="72">
        <v>75.319999999999993</v>
      </c>
      <c r="I14" s="72">
        <v>301.02999999999997</v>
      </c>
      <c r="J14" s="72">
        <v>182.28</v>
      </c>
      <c r="K14" s="72">
        <v>1.81</v>
      </c>
      <c r="L14" s="73" t="s">
        <v>76</v>
      </c>
    </row>
    <row r="15" spans="1:12" ht="15.6">
      <c r="A15" s="30" t="s">
        <v>74</v>
      </c>
      <c r="B15" s="25">
        <v>200</v>
      </c>
      <c r="C15" s="25">
        <v>0.2</v>
      </c>
      <c r="D15" s="25">
        <v>0</v>
      </c>
      <c r="E15" s="25">
        <v>20</v>
      </c>
      <c r="F15" s="25">
        <v>58</v>
      </c>
      <c r="G15" s="25">
        <v>3</v>
      </c>
      <c r="H15" s="25">
        <v>0</v>
      </c>
      <c r="I15" s="25">
        <v>0</v>
      </c>
      <c r="J15" s="25">
        <v>5.8</v>
      </c>
      <c r="K15" s="25">
        <v>0.3</v>
      </c>
      <c r="L15" s="16" t="s">
        <v>41</v>
      </c>
    </row>
    <row r="16" spans="1:12" ht="15.6">
      <c r="A16" s="30" t="s">
        <v>0</v>
      </c>
      <c r="B16" s="14">
        <v>50</v>
      </c>
      <c r="C16" s="25">
        <v>3.85</v>
      </c>
      <c r="D16" s="25">
        <v>1.2</v>
      </c>
      <c r="E16" s="25">
        <v>26.7</v>
      </c>
      <c r="F16" s="25">
        <v>127</v>
      </c>
      <c r="G16" s="25">
        <v>0.01</v>
      </c>
      <c r="H16" s="25">
        <v>0</v>
      </c>
      <c r="I16" s="25">
        <v>72.5</v>
      </c>
      <c r="J16" s="25">
        <v>62.5</v>
      </c>
      <c r="K16" s="25">
        <v>1.8</v>
      </c>
      <c r="L16" s="16"/>
    </row>
    <row r="17" spans="1:14" ht="15.6">
      <c r="A17" s="30" t="s">
        <v>75</v>
      </c>
      <c r="B17" s="14">
        <v>15</v>
      </c>
      <c r="C17" s="25">
        <v>3.5</v>
      </c>
      <c r="D17" s="25">
        <v>4.4000000000000004</v>
      </c>
      <c r="E17" s="25">
        <v>0</v>
      </c>
      <c r="F17" s="25">
        <v>53.7</v>
      </c>
      <c r="G17" s="25">
        <v>0.1</v>
      </c>
      <c r="H17" s="25">
        <v>39</v>
      </c>
      <c r="I17" s="25">
        <v>23</v>
      </c>
      <c r="J17" s="25">
        <v>132</v>
      </c>
      <c r="K17" s="25">
        <v>0.2</v>
      </c>
      <c r="L17" s="16" t="s">
        <v>77</v>
      </c>
    </row>
    <row r="18" spans="1:14" ht="15.6">
      <c r="A18" s="21" t="s">
        <v>18</v>
      </c>
      <c r="B18" s="14"/>
      <c r="C18" s="33">
        <f>C17+C15+C14</f>
        <v>15.46</v>
      </c>
      <c r="D18" s="54">
        <v>17.3</v>
      </c>
      <c r="E18" s="28">
        <f>SUM(E14:E17)</f>
        <v>99.62</v>
      </c>
      <c r="F18" s="54">
        <v>526.70000000000005</v>
      </c>
      <c r="G18" s="54">
        <v>3.6</v>
      </c>
      <c r="H18" s="54">
        <v>92.8</v>
      </c>
      <c r="I18" s="54">
        <v>310.5</v>
      </c>
      <c r="J18" s="54">
        <v>326.3</v>
      </c>
      <c r="K18" s="54">
        <v>3.6</v>
      </c>
      <c r="L18" s="16"/>
    </row>
    <row r="19" spans="1:14" ht="15.6">
      <c r="A19" s="21" t="s">
        <v>19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6"/>
      <c r="N19" t="s">
        <v>98</v>
      </c>
    </row>
    <row r="20" spans="1:14" ht="15.6">
      <c r="A20" s="24" t="s">
        <v>36</v>
      </c>
      <c r="B20" s="19">
        <v>100</v>
      </c>
      <c r="C20" s="25">
        <v>0.8</v>
      </c>
      <c r="D20" s="25">
        <v>5.17</v>
      </c>
      <c r="E20" s="25">
        <v>3.16</v>
      </c>
      <c r="F20" s="25">
        <v>62.3</v>
      </c>
      <c r="G20" s="25">
        <v>15.3</v>
      </c>
      <c r="H20" s="25">
        <v>85.8</v>
      </c>
      <c r="I20" s="25">
        <v>176</v>
      </c>
      <c r="J20" s="25">
        <v>22</v>
      </c>
      <c r="K20" s="25">
        <v>0.66</v>
      </c>
      <c r="L20" s="16" t="s">
        <v>37</v>
      </c>
    </row>
    <row r="21" spans="1:14" ht="15.6">
      <c r="A21" s="24" t="s">
        <v>78</v>
      </c>
      <c r="B21" s="19">
        <v>250</v>
      </c>
      <c r="C21" s="25">
        <v>8.35</v>
      </c>
      <c r="D21" s="25">
        <v>1.5</v>
      </c>
      <c r="E21" s="25">
        <v>17.25</v>
      </c>
      <c r="F21" s="25">
        <v>115.5</v>
      </c>
      <c r="G21" s="25">
        <v>5.95</v>
      </c>
      <c r="H21" s="25">
        <v>121.5</v>
      </c>
      <c r="I21" s="25">
        <v>191.2</v>
      </c>
      <c r="J21" s="25">
        <v>13.5</v>
      </c>
      <c r="K21" s="25">
        <v>0.7</v>
      </c>
      <c r="L21" s="16" t="s">
        <v>80</v>
      </c>
    </row>
    <row r="22" spans="1:14" ht="15.6">
      <c r="A22" s="24" t="s">
        <v>118</v>
      </c>
      <c r="B22" s="19" t="s">
        <v>38</v>
      </c>
      <c r="C22" s="25">
        <v>16.03</v>
      </c>
      <c r="D22" s="25">
        <v>13.23</v>
      </c>
      <c r="E22" s="25">
        <v>15.65</v>
      </c>
      <c r="F22" s="25">
        <v>246.34</v>
      </c>
      <c r="G22" s="25">
        <v>0.56999999999999995</v>
      </c>
      <c r="H22" s="25">
        <v>46.6</v>
      </c>
      <c r="I22" s="25">
        <v>214.13</v>
      </c>
      <c r="J22" s="25">
        <v>33.39</v>
      </c>
      <c r="K22" s="25">
        <v>0.96</v>
      </c>
      <c r="L22" s="16" t="s">
        <v>79</v>
      </c>
    </row>
    <row r="23" spans="1:14" ht="15.6">
      <c r="A23" s="24" t="s">
        <v>39</v>
      </c>
      <c r="B23" s="19">
        <v>180</v>
      </c>
      <c r="C23" s="25">
        <v>6.359</v>
      </c>
      <c r="D23" s="25">
        <v>6.59</v>
      </c>
      <c r="E23" s="25">
        <v>39.200000000000003</v>
      </c>
      <c r="F23" s="25">
        <v>242.39</v>
      </c>
      <c r="G23" s="25">
        <v>20.27</v>
      </c>
      <c r="H23" s="25">
        <v>31.91</v>
      </c>
      <c r="I23" s="25">
        <v>63.59</v>
      </c>
      <c r="J23" s="25">
        <v>13.19</v>
      </c>
      <c r="K23" s="25">
        <v>0.83899999999999997</v>
      </c>
      <c r="L23" s="16" t="s">
        <v>40</v>
      </c>
    </row>
    <row r="24" spans="1:14" ht="15.6">
      <c r="A24" s="24" t="s">
        <v>64</v>
      </c>
      <c r="B24" s="19">
        <v>200</v>
      </c>
      <c r="C24" s="25">
        <v>0.2</v>
      </c>
      <c r="D24" s="25">
        <v>0</v>
      </c>
      <c r="E24" s="25">
        <v>30.6</v>
      </c>
      <c r="F24" s="25">
        <v>118.2</v>
      </c>
      <c r="G24" s="25">
        <v>59.4</v>
      </c>
      <c r="H24" s="25">
        <v>0</v>
      </c>
      <c r="I24" s="25">
        <v>108</v>
      </c>
      <c r="J24" s="25">
        <v>10</v>
      </c>
      <c r="K24" s="25">
        <v>0.4</v>
      </c>
      <c r="L24" s="16" t="s">
        <v>65</v>
      </c>
    </row>
    <row r="25" spans="1:14" ht="15.6">
      <c r="A25" s="24" t="s">
        <v>42</v>
      </c>
      <c r="B25" s="14">
        <v>50</v>
      </c>
      <c r="C25" s="25">
        <v>2.4</v>
      </c>
      <c r="D25" s="25">
        <v>1</v>
      </c>
      <c r="E25" s="25">
        <v>25</v>
      </c>
      <c r="F25" s="25">
        <v>107</v>
      </c>
      <c r="G25" s="25">
        <v>0</v>
      </c>
      <c r="H25" s="25">
        <v>0</v>
      </c>
      <c r="I25" s="25">
        <v>56</v>
      </c>
      <c r="J25" s="25">
        <v>12</v>
      </c>
      <c r="K25" s="25">
        <v>0</v>
      </c>
      <c r="L25" s="16"/>
    </row>
    <row r="26" spans="1:14" ht="15.6">
      <c r="A26" s="24" t="s">
        <v>2</v>
      </c>
      <c r="B26" s="14">
        <v>200</v>
      </c>
      <c r="C26" s="25">
        <v>1</v>
      </c>
      <c r="D26" s="25">
        <v>0</v>
      </c>
      <c r="E26" s="25">
        <v>20.2</v>
      </c>
      <c r="F26" s="25">
        <v>92</v>
      </c>
      <c r="G26" s="25">
        <v>4</v>
      </c>
      <c r="H26" s="25">
        <v>0</v>
      </c>
      <c r="I26" s="25">
        <v>240</v>
      </c>
      <c r="J26" s="25">
        <v>14</v>
      </c>
      <c r="K26" s="25">
        <v>1.4</v>
      </c>
      <c r="L26" s="16"/>
    </row>
    <row r="27" spans="1:14" ht="15.6">
      <c r="A27" s="68" t="s">
        <v>147</v>
      </c>
      <c r="B27" s="69">
        <v>150</v>
      </c>
      <c r="C27" s="70">
        <v>0.6</v>
      </c>
      <c r="D27" s="70">
        <v>0.6</v>
      </c>
      <c r="E27" s="70">
        <v>14.7</v>
      </c>
      <c r="F27" s="70">
        <v>70.5</v>
      </c>
      <c r="G27" s="70">
        <v>10</v>
      </c>
      <c r="H27" s="70">
        <v>5</v>
      </c>
      <c r="I27" s="70">
        <v>278</v>
      </c>
      <c r="J27" s="70">
        <v>16</v>
      </c>
      <c r="K27" s="70">
        <v>2.2000000000000002</v>
      </c>
      <c r="L27" s="65"/>
    </row>
    <row r="28" spans="1:14" ht="15.6">
      <c r="A28" s="26" t="s">
        <v>18</v>
      </c>
      <c r="B28" s="27"/>
      <c r="C28" s="28">
        <f>C27+C26+C25+C24+C23+C22+C21+C20</f>
        <v>35.738999999999997</v>
      </c>
      <c r="D28" s="28">
        <f t="shared" ref="D28:K28" si="0">D27+D26+D25+D24+D23+D22+D21+D20</f>
        <v>28.090000000000003</v>
      </c>
      <c r="E28" s="28">
        <f t="shared" si="0"/>
        <v>165.76</v>
      </c>
      <c r="F28" s="28">
        <f t="shared" si="0"/>
        <v>1054.23</v>
      </c>
      <c r="G28" s="28">
        <f t="shared" si="0"/>
        <v>115.49</v>
      </c>
      <c r="H28" s="28">
        <f t="shared" si="0"/>
        <v>290.81</v>
      </c>
      <c r="I28" s="28">
        <f t="shared" si="0"/>
        <v>1326.92</v>
      </c>
      <c r="J28" s="28">
        <f t="shared" si="0"/>
        <v>134.07999999999998</v>
      </c>
      <c r="K28" s="28">
        <f t="shared" si="0"/>
        <v>7.1590000000000007</v>
      </c>
      <c r="L28" s="16"/>
    </row>
    <row r="29" spans="1:14" ht="15.6">
      <c r="A29" s="26" t="s">
        <v>83</v>
      </c>
      <c r="B29" s="27"/>
      <c r="C29" s="28">
        <f>C28+C18</f>
        <v>51.198999999999998</v>
      </c>
      <c r="D29" s="28">
        <f t="shared" ref="D29:K29" si="1">D28+D18</f>
        <v>45.39</v>
      </c>
      <c r="E29" s="28">
        <f t="shared" si="1"/>
        <v>265.38</v>
      </c>
      <c r="F29" s="28">
        <f t="shared" si="1"/>
        <v>1580.93</v>
      </c>
      <c r="G29" s="28">
        <f t="shared" si="1"/>
        <v>119.08999999999999</v>
      </c>
      <c r="H29" s="28">
        <f t="shared" si="1"/>
        <v>383.61</v>
      </c>
      <c r="I29" s="28">
        <f t="shared" si="1"/>
        <v>1637.42</v>
      </c>
      <c r="J29" s="28">
        <f t="shared" si="1"/>
        <v>460.38</v>
      </c>
      <c r="K29" s="28">
        <f t="shared" si="1"/>
        <v>10.759</v>
      </c>
      <c r="L29" s="16"/>
    </row>
    <row r="30" spans="1:14" ht="15.6">
      <c r="A30" s="29" t="s">
        <v>43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3"/>
    </row>
    <row r="31" spans="1:14" ht="15.6">
      <c r="A31" s="21" t="s">
        <v>10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3"/>
    </row>
    <row r="32" spans="1:14" ht="31.2">
      <c r="A32" s="24" t="s">
        <v>81</v>
      </c>
      <c r="B32" s="14">
        <v>280</v>
      </c>
      <c r="C32" s="52">
        <v>8.06</v>
      </c>
      <c r="D32" s="52">
        <v>9.07</v>
      </c>
      <c r="E32" s="52">
        <v>27.58</v>
      </c>
      <c r="F32" s="52">
        <v>224.28</v>
      </c>
      <c r="G32" s="52">
        <v>1.28</v>
      </c>
      <c r="H32" s="52">
        <v>36.85</v>
      </c>
      <c r="I32" s="52">
        <v>260.74</v>
      </c>
      <c r="J32" s="52">
        <v>211.9</v>
      </c>
      <c r="K32" s="52">
        <v>0.5</v>
      </c>
      <c r="L32" s="65" t="s">
        <v>82</v>
      </c>
    </row>
    <row r="33" spans="1:12" ht="18.75" customHeight="1">
      <c r="A33" s="24" t="s">
        <v>3</v>
      </c>
      <c r="B33" s="14">
        <v>200</v>
      </c>
      <c r="C33" s="25">
        <v>4.5999999999999996</v>
      </c>
      <c r="D33" s="25">
        <v>4.4000000000000004</v>
      </c>
      <c r="E33" s="25">
        <v>12.5</v>
      </c>
      <c r="F33" s="25">
        <v>107.2</v>
      </c>
      <c r="G33" s="25">
        <v>0.68</v>
      </c>
      <c r="H33" s="25">
        <v>17.25</v>
      </c>
      <c r="I33" s="25">
        <v>220</v>
      </c>
      <c r="J33" s="25">
        <v>143</v>
      </c>
      <c r="K33" s="25">
        <v>1.1000000000000001</v>
      </c>
      <c r="L33" s="32" t="s">
        <v>50</v>
      </c>
    </row>
    <row r="34" spans="1:12" ht="15.6">
      <c r="A34" s="24" t="s">
        <v>0</v>
      </c>
      <c r="B34" s="14">
        <v>25</v>
      </c>
      <c r="C34" s="25">
        <v>2</v>
      </c>
      <c r="D34" s="25">
        <v>0.6</v>
      </c>
      <c r="E34" s="25">
        <v>13.35</v>
      </c>
      <c r="F34" s="25">
        <v>63.5</v>
      </c>
      <c r="G34" s="25">
        <v>0.01</v>
      </c>
      <c r="H34" s="25">
        <v>0</v>
      </c>
      <c r="I34" s="25">
        <v>36.25</v>
      </c>
      <c r="J34" s="25">
        <v>31.25</v>
      </c>
      <c r="K34" s="25">
        <v>0.9</v>
      </c>
      <c r="L34" s="16"/>
    </row>
    <row r="35" spans="1:12" ht="15.6">
      <c r="A35" s="24" t="s">
        <v>119</v>
      </c>
      <c r="B35" s="31">
        <v>50</v>
      </c>
      <c r="C35" s="25">
        <v>5.2</v>
      </c>
      <c r="D35" s="25">
        <v>1.9</v>
      </c>
      <c r="E35" s="25">
        <v>34</v>
      </c>
      <c r="F35" s="25">
        <v>173.8</v>
      </c>
      <c r="G35" s="25">
        <v>0</v>
      </c>
      <c r="H35" s="25">
        <v>6</v>
      </c>
      <c r="I35" s="25">
        <v>5</v>
      </c>
      <c r="J35" s="25">
        <v>10.6</v>
      </c>
      <c r="K35" s="25">
        <v>0.6</v>
      </c>
      <c r="L35" s="35" t="s">
        <v>120</v>
      </c>
    </row>
    <row r="36" spans="1:12" ht="15.6">
      <c r="A36" s="55" t="s">
        <v>18</v>
      </c>
      <c r="B36" s="14"/>
      <c r="C36" s="28">
        <f t="shared" ref="C36:K36" si="2">SUM(C32:C35)</f>
        <v>19.86</v>
      </c>
      <c r="D36" s="28">
        <f t="shared" si="2"/>
        <v>15.97</v>
      </c>
      <c r="E36" s="28">
        <f t="shared" si="2"/>
        <v>87.43</v>
      </c>
      <c r="F36" s="28">
        <f t="shared" si="2"/>
        <v>568.78</v>
      </c>
      <c r="G36" s="28">
        <f t="shared" si="2"/>
        <v>1.97</v>
      </c>
      <c r="H36" s="28">
        <f t="shared" si="2"/>
        <v>60.1</v>
      </c>
      <c r="I36" s="28">
        <f t="shared" si="2"/>
        <v>521.99</v>
      </c>
      <c r="J36" s="28">
        <f t="shared" si="2"/>
        <v>396.75</v>
      </c>
      <c r="K36" s="28">
        <f t="shared" si="2"/>
        <v>3.1</v>
      </c>
      <c r="L36" s="16"/>
    </row>
    <row r="37" spans="1:12" ht="15.6">
      <c r="A37" s="55" t="s">
        <v>19</v>
      </c>
      <c r="B37" s="14"/>
      <c r="C37" s="25"/>
      <c r="D37" s="25"/>
      <c r="E37" s="25"/>
      <c r="F37" s="25"/>
      <c r="G37" s="25"/>
      <c r="H37" s="25"/>
      <c r="I37" s="25"/>
      <c r="J37" s="25"/>
      <c r="K37" s="25"/>
      <c r="L37" s="16"/>
    </row>
    <row r="38" spans="1:12" ht="18.75" customHeight="1">
      <c r="A38" s="24" t="s">
        <v>84</v>
      </c>
      <c r="B38" s="14">
        <v>100</v>
      </c>
      <c r="C38" s="25">
        <v>2.5</v>
      </c>
      <c r="D38" s="25">
        <v>10.3</v>
      </c>
      <c r="E38" s="25">
        <v>10.5</v>
      </c>
      <c r="F38" s="25">
        <v>142.66</v>
      </c>
      <c r="G38" s="25">
        <v>58.16</v>
      </c>
      <c r="H38" s="25">
        <v>203.3</v>
      </c>
      <c r="I38" s="25">
        <v>412.5</v>
      </c>
      <c r="J38" s="25">
        <v>67.5</v>
      </c>
      <c r="K38" s="25">
        <v>0.83</v>
      </c>
      <c r="L38" s="16" t="s">
        <v>122</v>
      </c>
    </row>
    <row r="39" spans="1:12" ht="15.6">
      <c r="A39" s="24" t="s">
        <v>4</v>
      </c>
      <c r="B39" s="14" t="s">
        <v>1</v>
      </c>
      <c r="C39" s="25">
        <v>5.9</v>
      </c>
      <c r="D39" s="25">
        <v>7.8</v>
      </c>
      <c r="E39" s="25">
        <v>17</v>
      </c>
      <c r="F39" s="25">
        <v>161</v>
      </c>
      <c r="G39" s="25">
        <v>7</v>
      </c>
      <c r="H39" s="25">
        <v>134</v>
      </c>
      <c r="I39" s="25">
        <v>167</v>
      </c>
      <c r="J39" s="25">
        <v>10.5</v>
      </c>
      <c r="K39" s="25">
        <v>0.35</v>
      </c>
      <c r="L39" s="16" t="s">
        <v>123</v>
      </c>
    </row>
    <row r="40" spans="1:12" ht="15.6">
      <c r="A40" s="24" t="s">
        <v>60</v>
      </c>
      <c r="B40" s="19">
        <v>100</v>
      </c>
      <c r="C40" s="25">
        <v>14.2</v>
      </c>
      <c r="D40" s="25">
        <v>7.81</v>
      </c>
      <c r="E40" s="25">
        <v>18.37</v>
      </c>
      <c r="F40" s="25">
        <v>222.47</v>
      </c>
      <c r="G40" s="25">
        <v>0.47</v>
      </c>
      <c r="H40" s="25">
        <v>4.7</v>
      </c>
      <c r="I40" s="25">
        <v>172</v>
      </c>
      <c r="J40" s="25">
        <v>22</v>
      </c>
      <c r="K40" s="25">
        <v>1</v>
      </c>
      <c r="L40" s="16" t="s">
        <v>61</v>
      </c>
    </row>
    <row r="41" spans="1:12" ht="15.6">
      <c r="A41" s="24" t="s">
        <v>128</v>
      </c>
      <c r="B41" s="14">
        <v>180</v>
      </c>
      <c r="C41" s="25">
        <v>4.4390000000000001</v>
      </c>
      <c r="D41" s="25">
        <v>6.48</v>
      </c>
      <c r="E41" s="25">
        <v>43.9</v>
      </c>
      <c r="F41" s="25">
        <v>252.1</v>
      </c>
      <c r="G41" s="25">
        <v>71.28</v>
      </c>
      <c r="H41" s="25">
        <v>0</v>
      </c>
      <c r="I41" s="25">
        <v>129.6</v>
      </c>
      <c r="J41" s="25">
        <v>11.99</v>
      </c>
      <c r="K41" s="25">
        <v>0.47</v>
      </c>
      <c r="L41" s="16" t="s">
        <v>129</v>
      </c>
    </row>
    <row r="42" spans="1:12" ht="15.6">
      <c r="A42" s="24" t="s">
        <v>53</v>
      </c>
      <c r="B42" s="19">
        <v>50</v>
      </c>
      <c r="C42" s="25">
        <v>1</v>
      </c>
      <c r="D42" s="25">
        <v>5.66</v>
      </c>
      <c r="E42" s="25">
        <v>5.83</v>
      </c>
      <c r="F42" s="25">
        <v>77.8</v>
      </c>
      <c r="G42" s="25">
        <v>1.1599999999999999</v>
      </c>
      <c r="H42" s="25">
        <v>72</v>
      </c>
      <c r="I42" s="25">
        <v>65.16</v>
      </c>
      <c r="J42" s="25">
        <v>3.66</v>
      </c>
      <c r="K42" s="25">
        <v>0.16</v>
      </c>
      <c r="L42" s="16" t="s">
        <v>54</v>
      </c>
    </row>
    <row r="43" spans="1:12" ht="15.6">
      <c r="A43" s="24" t="s">
        <v>45</v>
      </c>
      <c r="B43" s="19">
        <v>200</v>
      </c>
      <c r="C43" s="25">
        <v>0.5</v>
      </c>
      <c r="D43" s="25">
        <v>0</v>
      </c>
      <c r="E43" s="25">
        <v>19.8</v>
      </c>
      <c r="F43" s="25">
        <v>91</v>
      </c>
      <c r="G43" s="25">
        <v>0</v>
      </c>
      <c r="H43" s="25">
        <v>15</v>
      </c>
      <c r="I43" s="25">
        <v>0</v>
      </c>
      <c r="J43" s="25">
        <v>56</v>
      </c>
      <c r="K43" s="25">
        <v>0.1</v>
      </c>
      <c r="L43" s="16" t="s">
        <v>46</v>
      </c>
    </row>
    <row r="44" spans="1:12" ht="15.6">
      <c r="A44" s="24" t="s">
        <v>20</v>
      </c>
      <c r="B44" s="19">
        <v>50</v>
      </c>
      <c r="C44" s="25">
        <v>2.4</v>
      </c>
      <c r="D44" s="25">
        <v>1</v>
      </c>
      <c r="E44" s="25">
        <v>25</v>
      </c>
      <c r="F44" s="25">
        <v>107</v>
      </c>
      <c r="G44" s="25">
        <v>0</v>
      </c>
      <c r="H44" s="25">
        <v>0</v>
      </c>
      <c r="I44" s="25">
        <v>56</v>
      </c>
      <c r="J44" s="25">
        <v>12</v>
      </c>
      <c r="K44" s="25">
        <v>0</v>
      </c>
      <c r="L44" s="16"/>
    </row>
    <row r="45" spans="1:12" ht="15.6">
      <c r="A45" s="24" t="s">
        <v>85</v>
      </c>
      <c r="B45" s="19">
        <v>125</v>
      </c>
      <c r="C45" s="25">
        <v>3.5</v>
      </c>
      <c r="D45" s="25">
        <v>3.125</v>
      </c>
      <c r="E45" s="25">
        <v>13.75</v>
      </c>
      <c r="F45" s="25">
        <v>98.75</v>
      </c>
      <c r="G45" s="25">
        <v>0</v>
      </c>
      <c r="H45" s="25">
        <v>0</v>
      </c>
      <c r="I45" s="25">
        <v>0</v>
      </c>
      <c r="J45" s="25">
        <v>120</v>
      </c>
      <c r="K45" s="25">
        <v>0</v>
      </c>
      <c r="L45" s="16"/>
    </row>
    <row r="46" spans="1:12" ht="15.6">
      <c r="A46" s="68" t="s">
        <v>147</v>
      </c>
      <c r="B46" s="69">
        <v>150</v>
      </c>
      <c r="C46" s="70">
        <v>0.6</v>
      </c>
      <c r="D46" s="70">
        <v>0.6</v>
      </c>
      <c r="E46" s="70">
        <v>14.7</v>
      </c>
      <c r="F46" s="70">
        <v>70.5</v>
      </c>
      <c r="G46" s="70">
        <v>10</v>
      </c>
      <c r="H46" s="70">
        <v>5</v>
      </c>
      <c r="I46" s="70">
        <v>278</v>
      </c>
      <c r="J46" s="70">
        <v>16</v>
      </c>
      <c r="K46" s="70">
        <v>2.2000000000000002</v>
      </c>
      <c r="L46" s="65"/>
    </row>
    <row r="47" spans="1:12" ht="15.6">
      <c r="A47" s="26" t="s">
        <v>18</v>
      </c>
      <c r="B47" s="19"/>
      <c r="C47" s="28">
        <f>+C46+C45+C44+C43+C42+C41+C40+C39+C38</f>
        <v>35.039000000000001</v>
      </c>
      <c r="D47" s="28">
        <f t="shared" ref="D47:K47" si="3">+D46+D45+D44+D43+D42+D41+D40+D39+D38</f>
        <v>42.775000000000006</v>
      </c>
      <c r="E47" s="28">
        <f t="shared" si="3"/>
        <v>168.85</v>
      </c>
      <c r="F47" s="28">
        <f t="shared" si="3"/>
        <v>1223.28</v>
      </c>
      <c r="G47" s="28">
        <f t="shared" si="3"/>
        <v>148.07</v>
      </c>
      <c r="H47" s="28">
        <f t="shared" si="3"/>
        <v>434</v>
      </c>
      <c r="I47" s="28">
        <f t="shared" si="3"/>
        <v>1280.26</v>
      </c>
      <c r="J47" s="28">
        <f t="shared" si="3"/>
        <v>319.64999999999998</v>
      </c>
      <c r="K47" s="28">
        <f t="shared" si="3"/>
        <v>5.1100000000000003</v>
      </c>
      <c r="L47" s="16"/>
    </row>
    <row r="48" spans="1:12" ht="15.6">
      <c r="A48" s="26" t="s">
        <v>83</v>
      </c>
      <c r="B48" s="19"/>
      <c r="C48" s="28">
        <f>C47+C36</f>
        <v>54.899000000000001</v>
      </c>
      <c r="D48" s="28">
        <f t="shared" ref="D48:K48" si="4">D47+D36</f>
        <v>58.745000000000005</v>
      </c>
      <c r="E48" s="28">
        <f t="shared" si="4"/>
        <v>256.27999999999997</v>
      </c>
      <c r="F48" s="28">
        <f t="shared" si="4"/>
        <v>1792.06</v>
      </c>
      <c r="G48" s="28">
        <f t="shared" si="4"/>
        <v>150.04</v>
      </c>
      <c r="H48" s="28">
        <f t="shared" si="4"/>
        <v>494.1</v>
      </c>
      <c r="I48" s="28">
        <f t="shared" si="4"/>
        <v>1802.25</v>
      </c>
      <c r="J48" s="28">
        <f t="shared" si="4"/>
        <v>716.4</v>
      </c>
      <c r="K48" s="28">
        <f t="shared" si="4"/>
        <v>8.2100000000000009</v>
      </c>
      <c r="L48" s="16"/>
    </row>
    <row r="49" spans="1:13" ht="15.6">
      <c r="A49" s="29" t="s">
        <v>48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3"/>
    </row>
    <row r="50" spans="1:13" ht="15.6">
      <c r="A50" s="21" t="s">
        <v>10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3"/>
    </row>
    <row r="51" spans="1:13" ht="15.6">
      <c r="A51" s="24" t="s">
        <v>86</v>
      </c>
      <c r="B51" s="14">
        <v>280</v>
      </c>
      <c r="C51" s="52">
        <v>10.14</v>
      </c>
      <c r="D51" s="52">
        <v>9.3000000000000007</v>
      </c>
      <c r="E51" s="52">
        <v>46.37</v>
      </c>
      <c r="F51" s="52">
        <v>309.68</v>
      </c>
      <c r="G51" s="52">
        <v>0.77</v>
      </c>
      <c r="H51" s="52">
        <v>74.44</v>
      </c>
      <c r="I51" s="52">
        <v>51.52</v>
      </c>
      <c r="J51" s="52">
        <v>20.72</v>
      </c>
      <c r="K51" s="52">
        <v>0.28000000000000003</v>
      </c>
      <c r="L51" s="65" t="s">
        <v>146</v>
      </c>
    </row>
    <row r="52" spans="1:13" ht="15.6">
      <c r="A52" s="30" t="s">
        <v>5</v>
      </c>
      <c r="B52" s="19">
        <v>200</v>
      </c>
      <c r="C52" s="25">
        <v>2.8</v>
      </c>
      <c r="D52" s="25">
        <v>2.4</v>
      </c>
      <c r="E52" s="25">
        <v>20</v>
      </c>
      <c r="F52" s="25">
        <v>112</v>
      </c>
      <c r="G52" s="25">
        <v>0.65</v>
      </c>
      <c r="H52" s="25">
        <v>0.1</v>
      </c>
      <c r="I52" s="25">
        <v>74</v>
      </c>
      <c r="J52" s="25">
        <v>63</v>
      </c>
      <c r="K52" s="25">
        <v>0.06</v>
      </c>
      <c r="L52" s="16" t="s">
        <v>140</v>
      </c>
    </row>
    <row r="53" spans="1:13" ht="15.6">
      <c r="A53" s="24" t="s">
        <v>0</v>
      </c>
      <c r="B53" s="53">
        <v>50</v>
      </c>
      <c r="C53" s="25">
        <v>3.85</v>
      </c>
      <c r="D53" s="25">
        <v>1.2</v>
      </c>
      <c r="E53" s="25">
        <v>26.7</v>
      </c>
      <c r="F53" s="25">
        <v>127</v>
      </c>
      <c r="G53" s="25">
        <v>0.01</v>
      </c>
      <c r="H53" s="25">
        <v>0</v>
      </c>
      <c r="I53" s="25">
        <v>72.5</v>
      </c>
      <c r="J53" s="25">
        <v>62.5</v>
      </c>
      <c r="K53" s="25">
        <v>1.8</v>
      </c>
      <c r="L53" s="32"/>
    </row>
    <row r="54" spans="1:13" ht="15.6">
      <c r="A54" s="24" t="s">
        <v>87</v>
      </c>
      <c r="B54" s="19">
        <v>10</v>
      </c>
      <c r="C54" s="41">
        <v>0.1</v>
      </c>
      <c r="D54" s="41">
        <v>8.1999999999999993</v>
      </c>
      <c r="E54" s="41">
        <v>0.1</v>
      </c>
      <c r="F54" s="32">
        <v>74.8</v>
      </c>
      <c r="G54" s="32">
        <v>0</v>
      </c>
      <c r="H54" s="32">
        <v>65.3</v>
      </c>
      <c r="I54" s="32">
        <v>2</v>
      </c>
      <c r="J54" s="32">
        <v>1</v>
      </c>
      <c r="K54" s="32">
        <v>0</v>
      </c>
      <c r="L54" s="32" t="s">
        <v>68</v>
      </c>
    </row>
    <row r="55" spans="1:13" ht="15.6">
      <c r="A55" s="26" t="s">
        <v>18</v>
      </c>
      <c r="B55" s="20"/>
      <c r="C55" s="28">
        <f t="shared" ref="C55:K55" si="5">SUM(C51:C54)</f>
        <v>16.890000000000004</v>
      </c>
      <c r="D55" s="28">
        <f t="shared" si="5"/>
        <v>21.1</v>
      </c>
      <c r="E55" s="28">
        <f t="shared" si="5"/>
        <v>93.17</v>
      </c>
      <c r="F55" s="28">
        <f t="shared" si="5"/>
        <v>623.48</v>
      </c>
      <c r="G55" s="28">
        <f t="shared" si="5"/>
        <v>1.43</v>
      </c>
      <c r="H55" s="28">
        <f t="shared" si="5"/>
        <v>139.83999999999997</v>
      </c>
      <c r="I55" s="28">
        <f t="shared" si="5"/>
        <v>200.02</v>
      </c>
      <c r="J55" s="28">
        <f t="shared" si="5"/>
        <v>147.22</v>
      </c>
      <c r="K55" s="28">
        <f t="shared" si="5"/>
        <v>2.14</v>
      </c>
      <c r="L55" s="33"/>
    </row>
    <row r="56" spans="1:13" ht="15.6">
      <c r="A56" s="26" t="s">
        <v>19</v>
      </c>
      <c r="B56" s="20"/>
      <c r="C56" s="28"/>
      <c r="D56" s="28"/>
      <c r="E56" s="28"/>
      <c r="F56" s="28"/>
      <c r="G56" s="28"/>
      <c r="H56" s="28"/>
      <c r="I56" s="28"/>
      <c r="J56" s="28"/>
      <c r="K56" s="28"/>
      <c r="L56" s="33"/>
    </row>
    <row r="57" spans="1:13" s="56" customFormat="1" ht="31.2">
      <c r="A57" s="23" t="s">
        <v>106</v>
      </c>
      <c r="B57" s="53">
        <v>100</v>
      </c>
      <c r="C57" s="25">
        <v>0.83</v>
      </c>
      <c r="D57" s="25">
        <v>5.16</v>
      </c>
      <c r="E57" s="25">
        <v>3.16</v>
      </c>
      <c r="F57" s="25">
        <v>62</v>
      </c>
      <c r="G57" s="25">
        <v>25.5</v>
      </c>
      <c r="H57" s="25">
        <v>143</v>
      </c>
      <c r="I57" s="25">
        <v>293.3</v>
      </c>
      <c r="J57" s="25">
        <v>36.659999999999997</v>
      </c>
      <c r="K57" s="25">
        <v>1</v>
      </c>
      <c r="L57" s="52" t="s">
        <v>132</v>
      </c>
    </row>
    <row r="58" spans="1:13" ht="31.2">
      <c r="A58" s="23" t="s">
        <v>88</v>
      </c>
      <c r="B58" s="15" t="s">
        <v>1</v>
      </c>
      <c r="C58" s="25">
        <v>5.77</v>
      </c>
      <c r="D58" s="25">
        <v>7.57</v>
      </c>
      <c r="E58" s="25">
        <v>7.12</v>
      </c>
      <c r="F58" s="25">
        <v>120.07</v>
      </c>
      <c r="G58" s="25">
        <v>13.45</v>
      </c>
      <c r="H58" s="25">
        <v>135</v>
      </c>
      <c r="I58" s="25">
        <v>93</v>
      </c>
      <c r="J58" s="25">
        <v>18.600000000000001</v>
      </c>
      <c r="K58" s="25">
        <v>0.2</v>
      </c>
      <c r="L58" s="16" t="s">
        <v>126</v>
      </c>
      <c r="M58" s="56"/>
    </row>
    <row r="59" spans="1:13" ht="15.6">
      <c r="A59" s="23" t="s">
        <v>139</v>
      </c>
      <c r="B59" s="31">
        <v>100</v>
      </c>
      <c r="C59" s="25">
        <v>12.87</v>
      </c>
      <c r="D59" s="25">
        <v>8</v>
      </c>
      <c r="E59" s="25">
        <v>12.62</v>
      </c>
      <c r="F59" s="25">
        <v>173.75</v>
      </c>
      <c r="G59" s="25">
        <v>0.56000000000000005</v>
      </c>
      <c r="H59" s="25">
        <v>10.73</v>
      </c>
      <c r="I59" s="25">
        <v>22.6</v>
      </c>
      <c r="J59" s="25">
        <v>3</v>
      </c>
      <c r="K59" s="25">
        <v>0.77</v>
      </c>
      <c r="L59" s="61" t="s">
        <v>138</v>
      </c>
      <c r="M59" s="56"/>
    </row>
    <row r="60" spans="1:13" ht="15.6">
      <c r="A60" s="23" t="s">
        <v>130</v>
      </c>
      <c r="B60" s="31">
        <v>180</v>
      </c>
      <c r="C60" s="25">
        <v>3.7189999999999999</v>
      </c>
      <c r="D60" s="25">
        <v>7.2</v>
      </c>
      <c r="E60" s="25">
        <v>23.638999999999999</v>
      </c>
      <c r="F60" s="25">
        <v>174.96</v>
      </c>
      <c r="G60" s="25">
        <v>16.3</v>
      </c>
      <c r="H60" s="25">
        <v>51.359000000000002</v>
      </c>
      <c r="I60" s="25">
        <v>99.8</v>
      </c>
      <c r="J60" s="25">
        <v>6.2</v>
      </c>
      <c r="K60" s="25">
        <v>0.11899999999999999</v>
      </c>
      <c r="L60" s="16" t="s">
        <v>131</v>
      </c>
    </row>
    <row r="61" spans="1:13" ht="15.6">
      <c r="A61" s="23" t="s">
        <v>87</v>
      </c>
      <c r="B61" s="31">
        <v>5</v>
      </c>
      <c r="C61" s="41">
        <v>0.05</v>
      </c>
      <c r="D61" s="41">
        <v>4.0999999999999996</v>
      </c>
      <c r="E61" s="41">
        <v>0.1</v>
      </c>
      <c r="F61" s="32">
        <v>37.4</v>
      </c>
      <c r="G61" s="32">
        <v>0</v>
      </c>
      <c r="H61" s="32">
        <v>32.65</v>
      </c>
      <c r="I61" s="32">
        <v>1</v>
      </c>
      <c r="J61" s="32">
        <v>0.5</v>
      </c>
      <c r="K61" s="32">
        <v>0</v>
      </c>
      <c r="L61" s="32" t="s">
        <v>68</v>
      </c>
    </row>
    <row r="62" spans="1:13" ht="31.2">
      <c r="A62" s="23" t="s">
        <v>102</v>
      </c>
      <c r="B62" s="53">
        <v>200</v>
      </c>
      <c r="C62" s="25">
        <v>0.4</v>
      </c>
      <c r="D62" s="25">
        <v>0.1</v>
      </c>
      <c r="E62" s="25">
        <v>18.399999999999999</v>
      </c>
      <c r="F62" s="25">
        <v>75.8</v>
      </c>
      <c r="G62" s="25">
        <v>0.9</v>
      </c>
      <c r="H62" s="25">
        <v>0.72</v>
      </c>
      <c r="I62" s="25">
        <v>138</v>
      </c>
      <c r="J62" s="25">
        <v>14</v>
      </c>
      <c r="K62" s="25">
        <v>0.5</v>
      </c>
      <c r="L62" s="16" t="s">
        <v>89</v>
      </c>
    </row>
    <row r="63" spans="1:13" ht="15.6">
      <c r="A63" s="23" t="s">
        <v>42</v>
      </c>
      <c r="B63" s="31">
        <v>50</v>
      </c>
      <c r="C63" s="25">
        <v>2.4</v>
      </c>
      <c r="D63" s="25">
        <v>1</v>
      </c>
      <c r="E63" s="25">
        <v>25</v>
      </c>
      <c r="F63" s="25">
        <v>107</v>
      </c>
      <c r="G63" s="25">
        <v>0</v>
      </c>
      <c r="H63" s="25">
        <v>0</v>
      </c>
      <c r="I63" s="25">
        <v>56</v>
      </c>
      <c r="J63" s="25">
        <v>12</v>
      </c>
      <c r="K63" s="25">
        <v>0</v>
      </c>
      <c r="L63" s="33"/>
    </row>
    <row r="64" spans="1:13" ht="15.6">
      <c r="A64" s="23" t="s">
        <v>21</v>
      </c>
      <c r="B64" s="31">
        <v>100</v>
      </c>
      <c r="C64" s="25">
        <v>0.8</v>
      </c>
      <c r="D64" s="25">
        <v>0.2</v>
      </c>
      <c r="E64" s="25">
        <v>7.5</v>
      </c>
      <c r="F64" s="25">
        <v>38</v>
      </c>
      <c r="G64" s="25">
        <v>38</v>
      </c>
      <c r="H64" s="25">
        <v>10</v>
      </c>
      <c r="I64" s="25">
        <v>155</v>
      </c>
      <c r="J64" s="25">
        <v>35</v>
      </c>
      <c r="K64" s="25">
        <v>0.1</v>
      </c>
      <c r="L64" s="33"/>
    </row>
    <row r="65" spans="1:12" ht="15.6">
      <c r="A65" s="23" t="s">
        <v>145</v>
      </c>
      <c r="B65" s="31">
        <v>60</v>
      </c>
      <c r="C65" s="25">
        <v>2.1</v>
      </c>
      <c r="D65" s="25">
        <v>7.2</v>
      </c>
      <c r="E65" s="25">
        <v>12</v>
      </c>
      <c r="F65" s="25">
        <v>120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33"/>
    </row>
    <row r="66" spans="1:12" ht="15.6">
      <c r="A66" s="26" t="s">
        <v>18</v>
      </c>
      <c r="B66" s="31"/>
      <c r="C66" s="28">
        <f>C65+C64+C63+C62+C61+C60+C59+C58+C57</f>
        <v>28.938999999999997</v>
      </c>
      <c r="D66" s="28">
        <f t="shared" ref="D66:K66" si="6">D65+D64+D63+D62+D61+D60+D59+D58+D57</f>
        <v>40.53</v>
      </c>
      <c r="E66" s="28">
        <f t="shared" si="6"/>
        <v>109.539</v>
      </c>
      <c r="F66" s="28">
        <f t="shared" si="6"/>
        <v>908.98</v>
      </c>
      <c r="G66" s="28">
        <f t="shared" si="6"/>
        <v>94.710000000000008</v>
      </c>
      <c r="H66" s="28">
        <f t="shared" si="6"/>
        <v>383.459</v>
      </c>
      <c r="I66" s="28">
        <f t="shared" si="6"/>
        <v>858.7</v>
      </c>
      <c r="J66" s="28">
        <f t="shared" si="6"/>
        <v>125.96000000000001</v>
      </c>
      <c r="K66" s="28">
        <f t="shared" si="6"/>
        <v>2.6890000000000001</v>
      </c>
      <c r="L66" s="33"/>
    </row>
    <row r="67" spans="1:12" s="2" customFormat="1" ht="15.6">
      <c r="A67" s="26" t="s">
        <v>83</v>
      </c>
      <c r="B67" s="57"/>
      <c r="C67" s="28">
        <f>C66+C55</f>
        <v>45.829000000000001</v>
      </c>
      <c r="D67" s="28">
        <f t="shared" ref="D67:K67" si="7">D66+D55</f>
        <v>61.63</v>
      </c>
      <c r="E67" s="28">
        <f t="shared" si="7"/>
        <v>202.709</v>
      </c>
      <c r="F67" s="28">
        <f t="shared" si="7"/>
        <v>1532.46</v>
      </c>
      <c r="G67" s="28">
        <f t="shared" si="7"/>
        <v>96.140000000000015</v>
      </c>
      <c r="H67" s="28">
        <f t="shared" si="7"/>
        <v>523.29899999999998</v>
      </c>
      <c r="I67" s="28">
        <f t="shared" si="7"/>
        <v>1058.72</v>
      </c>
      <c r="J67" s="28">
        <f t="shared" si="7"/>
        <v>273.18</v>
      </c>
      <c r="K67" s="28">
        <f t="shared" si="7"/>
        <v>4.8290000000000006</v>
      </c>
      <c r="L67" s="33"/>
    </row>
    <row r="68" spans="1:12" ht="15.6">
      <c r="A68" s="29" t="s">
        <v>51</v>
      </c>
      <c r="B68" s="22"/>
      <c r="C68" s="14"/>
      <c r="D68" s="14"/>
      <c r="E68" s="14"/>
      <c r="F68" s="14"/>
      <c r="G68" s="14"/>
      <c r="H68" s="14"/>
      <c r="I68" s="14"/>
      <c r="J68" s="14"/>
      <c r="K68" s="14"/>
      <c r="L68" s="16"/>
    </row>
    <row r="69" spans="1:12" ht="15.6">
      <c r="A69" s="21" t="s">
        <v>10</v>
      </c>
      <c r="B69" s="22"/>
      <c r="C69" s="14"/>
      <c r="D69" s="14"/>
      <c r="E69" s="14"/>
      <c r="F69" s="14"/>
      <c r="G69" s="14"/>
      <c r="H69" s="14"/>
      <c r="I69" s="14"/>
      <c r="J69" s="14"/>
      <c r="K69" s="14"/>
      <c r="L69" s="16"/>
    </row>
    <row r="70" spans="1:12" ht="15.6">
      <c r="A70" s="24" t="s">
        <v>90</v>
      </c>
      <c r="B70" s="31">
        <v>280</v>
      </c>
      <c r="C70" s="52">
        <v>11.84</v>
      </c>
      <c r="D70" s="52">
        <v>12.68</v>
      </c>
      <c r="E70" s="52">
        <v>44.38</v>
      </c>
      <c r="F70" s="52">
        <v>339.08</v>
      </c>
      <c r="G70" s="52">
        <v>0.73</v>
      </c>
      <c r="H70" s="52">
        <v>73.36</v>
      </c>
      <c r="I70" s="52">
        <v>38.229999999999997</v>
      </c>
      <c r="J70" s="52">
        <v>193.2</v>
      </c>
      <c r="K70" s="52">
        <v>0.21</v>
      </c>
      <c r="L70" s="65" t="s">
        <v>134</v>
      </c>
    </row>
    <row r="71" spans="1:12" ht="15.6">
      <c r="A71" s="24" t="s">
        <v>91</v>
      </c>
      <c r="B71" s="19" t="s">
        <v>56</v>
      </c>
      <c r="C71" s="25">
        <v>0.1</v>
      </c>
      <c r="D71" s="25">
        <v>0</v>
      </c>
      <c r="E71" s="25">
        <v>13</v>
      </c>
      <c r="F71" s="25">
        <v>61.6</v>
      </c>
      <c r="G71" s="25">
        <v>5.6</v>
      </c>
      <c r="H71" s="25">
        <v>0</v>
      </c>
      <c r="I71" s="25">
        <v>0</v>
      </c>
      <c r="J71" s="25">
        <v>7</v>
      </c>
      <c r="K71" s="25">
        <v>1</v>
      </c>
      <c r="L71" s="16" t="s">
        <v>57</v>
      </c>
    </row>
    <row r="72" spans="1:12" ht="15.6">
      <c r="A72" s="24" t="s">
        <v>0</v>
      </c>
      <c r="B72" s="19">
        <v>50</v>
      </c>
      <c r="C72" s="25">
        <v>3.85</v>
      </c>
      <c r="D72" s="25">
        <v>1.2</v>
      </c>
      <c r="E72" s="25">
        <v>26.7</v>
      </c>
      <c r="F72" s="25">
        <v>127</v>
      </c>
      <c r="G72" s="25">
        <v>0.01</v>
      </c>
      <c r="H72" s="25">
        <v>0</v>
      </c>
      <c r="I72" s="25">
        <v>72.5</v>
      </c>
      <c r="J72" s="25">
        <v>62.5</v>
      </c>
      <c r="K72" s="25">
        <v>1.8</v>
      </c>
      <c r="L72" s="16"/>
    </row>
    <row r="73" spans="1:12" ht="15.6">
      <c r="A73" s="24" t="s">
        <v>92</v>
      </c>
      <c r="B73" s="19">
        <v>15</v>
      </c>
      <c r="C73" s="25">
        <v>3.5</v>
      </c>
      <c r="D73" s="25">
        <v>4.4000000000000004</v>
      </c>
      <c r="E73" s="25">
        <v>0</v>
      </c>
      <c r="F73" s="25">
        <v>53.7</v>
      </c>
      <c r="G73" s="25">
        <v>0.1</v>
      </c>
      <c r="H73" s="25">
        <v>39</v>
      </c>
      <c r="I73" s="25">
        <v>23</v>
      </c>
      <c r="J73" s="25">
        <v>132</v>
      </c>
      <c r="K73" s="25">
        <v>0.2</v>
      </c>
      <c r="L73" s="16" t="s">
        <v>77</v>
      </c>
    </row>
    <row r="74" spans="1:12" ht="15.6">
      <c r="A74" s="26" t="s">
        <v>18</v>
      </c>
      <c r="B74" s="19"/>
      <c r="C74" s="28">
        <f t="shared" ref="C74:K74" si="8">SUM(C70:C73)</f>
        <v>19.29</v>
      </c>
      <c r="D74" s="28">
        <f t="shared" si="8"/>
        <v>18.28</v>
      </c>
      <c r="E74" s="28">
        <f t="shared" si="8"/>
        <v>84.08</v>
      </c>
      <c r="F74" s="28">
        <f t="shared" si="8"/>
        <v>581.38000000000011</v>
      </c>
      <c r="G74" s="28">
        <f t="shared" si="8"/>
        <v>6.4399999999999995</v>
      </c>
      <c r="H74" s="28">
        <f t="shared" si="8"/>
        <v>112.36</v>
      </c>
      <c r="I74" s="28">
        <f t="shared" si="8"/>
        <v>133.72999999999999</v>
      </c>
      <c r="J74" s="28">
        <f t="shared" si="8"/>
        <v>394.7</v>
      </c>
      <c r="K74" s="28">
        <f t="shared" si="8"/>
        <v>3.21</v>
      </c>
      <c r="L74" s="16"/>
    </row>
    <row r="75" spans="1:12" ht="15.6">
      <c r="A75" s="55" t="s">
        <v>19</v>
      </c>
      <c r="B75" s="19"/>
      <c r="C75" s="25"/>
      <c r="D75" s="25"/>
      <c r="E75" s="25"/>
      <c r="F75" s="25"/>
      <c r="G75" s="25"/>
      <c r="H75" s="25"/>
      <c r="I75" s="25"/>
      <c r="J75" s="25"/>
      <c r="K75" s="25"/>
      <c r="L75" s="16"/>
    </row>
    <row r="76" spans="1:12" ht="15.6">
      <c r="A76" s="24" t="s">
        <v>93</v>
      </c>
      <c r="B76" s="19">
        <v>60</v>
      </c>
      <c r="C76" s="25">
        <v>0.45</v>
      </c>
      <c r="D76" s="25">
        <v>7.4999999999999997E-2</v>
      </c>
      <c r="E76" s="25">
        <v>1.5</v>
      </c>
      <c r="F76" s="25">
        <v>8.4749999999999996</v>
      </c>
      <c r="G76" s="25">
        <v>8</v>
      </c>
      <c r="H76" s="25">
        <v>8</v>
      </c>
      <c r="I76" s="25">
        <v>113</v>
      </c>
      <c r="J76" s="25">
        <v>18.399999999999999</v>
      </c>
      <c r="K76" s="25">
        <v>0.48</v>
      </c>
      <c r="L76" s="32" t="s">
        <v>59</v>
      </c>
    </row>
    <row r="77" spans="1:12" ht="31.2">
      <c r="A77" s="24" t="s">
        <v>94</v>
      </c>
      <c r="B77" s="14">
        <v>250</v>
      </c>
      <c r="C77" s="25">
        <v>9.8699999999999992</v>
      </c>
      <c r="D77" s="25">
        <v>7.12</v>
      </c>
      <c r="E77" s="25">
        <v>15.5</v>
      </c>
      <c r="F77" s="25">
        <v>147.44999999999999</v>
      </c>
      <c r="G77" s="25">
        <v>7.3</v>
      </c>
      <c r="H77" s="25">
        <v>89.1</v>
      </c>
      <c r="I77" s="25">
        <v>188</v>
      </c>
      <c r="J77" s="25">
        <v>33.299999999999997</v>
      </c>
      <c r="K77" s="25">
        <v>0.4</v>
      </c>
      <c r="L77" s="16" t="s">
        <v>125</v>
      </c>
    </row>
    <row r="78" spans="1:12" ht="15.6">
      <c r="A78" s="24" t="s">
        <v>95</v>
      </c>
      <c r="B78" s="19">
        <v>100</v>
      </c>
      <c r="C78" s="25">
        <v>11.21</v>
      </c>
      <c r="D78" s="25">
        <v>12.66</v>
      </c>
      <c r="E78" s="25">
        <v>10.67</v>
      </c>
      <c r="F78" s="25">
        <v>202.68</v>
      </c>
      <c r="G78" s="25">
        <v>0</v>
      </c>
      <c r="H78" s="25">
        <v>0</v>
      </c>
      <c r="I78" s="25">
        <v>236.72</v>
      </c>
      <c r="J78" s="25">
        <v>25.28</v>
      </c>
      <c r="K78" s="25">
        <v>2.2799999999999998</v>
      </c>
      <c r="L78" s="16" t="s">
        <v>52</v>
      </c>
    </row>
    <row r="79" spans="1:12" ht="15.6">
      <c r="A79" s="24" t="s">
        <v>39</v>
      </c>
      <c r="B79" s="19">
        <v>180</v>
      </c>
      <c r="C79" s="25">
        <v>6.359</v>
      </c>
      <c r="D79" s="25">
        <v>6.59</v>
      </c>
      <c r="E79" s="25">
        <v>39.200000000000003</v>
      </c>
      <c r="F79" s="25">
        <v>242.39</v>
      </c>
      <c r="G79" s="25">
        <v>20.27</v>
      </c>
      <c r="H79" s="25">
        <v>31.91</v>
      </c>
      <c r="I79" s="25">
        <v>63.59</v>
      </c>
      <c r="J79" s="25">
        <v>13.19</v>
      </c>
      <c r="K79" s="25">
        <v>0.83899999999999997</v>
      </c>
      <c r="L79" s="64" t="s">
        <v>40</v>
      </c>
    </row>
    <row r="80" spans="1:12" ht="15.6">
      <c r="A80" s="24" t="s">
        <v>64</v>
      </c>
      <c r="B80" s="19">
        <v>200</v>
      </c>
      <c r="C80" s="25">
        <v>0.2</v>
      </c>
      <c r="D80" s="25">
        <v>0</v>
      </c>
      <c r="E80" s="25">
        <v>30.6</v>
      </c>
      <c r="F80" s="25">
        <v>118.2</v>
      </c>
      <c r="G80" s="25">
        <v>59.4</v>
      </c>
      <c r="H80" s="25">
        <v>0</v>
      </c>
      <c r="I80" s="25">
        <v>108</v>
      </c>
      <c r="J80" s="25">
        <v>10</v>
      </c>
      <c r="K80" s="25">
        <v>0.4</v>
      </c>
      <c r="L80" s="16" t="s">
        <v>65</v>
      </c>
    </row>
    <row r="81" spans="1:13" ht="15.6">
      <c r="A81" s="24" t="s">
        <v>42</v>
      </c>
      <c r="B81" s="19">
        <v>50</v>
      </c>
      <c r="C81" s="25">
        <v>2.4</v>
      </c>
      <c r="D81" s="25">
        <v>1</v>
      </c>
      <c r="E81" s="25">
        <v>25</v>
      </c>
      <c r="F81" s="25">
        <v>107</v>
      </c>
      <c r="G81" s="25">
        <v>0</v>
      </c>
      <c r="H81" s="25">
        <v>0</v>
      </c>
      <c r="I81" s="25">
        <v>56</v>
      </c>
      <c r="J81" s="25">
        <v>12</v>
      </c>
      <c r="K81" s="25">
        <v>0</v>
      </c>
      <c r="L81" s="16"/>
    </row>
    <row r="82" spans="1:13" ht="15.6">
      <c r="A82" s="24" t="s">
        <v>2</v>
      </c>
      <c r="B82" s="19">
        <v>200</v>
      </c>
      <c r="C82" s="25">
        <v>1</v>
      </c>
      <c r="D82" s="25">
        <v>0</v>
      </c>
      <c r="E82" s="25">
        <v>20.2</v>
      </c>
      <c r="F82" s="25">
        <v>92</v>
      </c>
      <c r="G82" s="25">
        <v>4</v>
      </c>
      <c r="H82" s="25">
        <v>0</v>
      </c>
      <c r="I82" s="25">
        <v>240</v>
      </c>
      <c r="J82" s="25">
        <v>14</v>
      </c>
      <c r="K82" s="25">
        <v>1.4</v>
      </c>
      <c r="L82" s="16"/>
    </row>
    <row r="83" spans="1:13" ht="15.6">
      <c r="A83" s="68" t="s">
        <v>147</v>
      </c>
      <c r="B83" s="69">
        <v>150</v>
      </c>
      <c r="C83" s="70">
        <v>0.6</v>
      </c>
      <c r="D83" s="70">
        <v>0.6</v>
      </c>
      <c r="E83" s="70">
        <v>14.7</v>
      </c>
      <c r="F83" s="70">
        <v>70.5</v>
      </c>
      <c r="G83" s="70">
        <v>10</v>
      </c>
      <c r="H83" s="70">
        <v>5</v>
      </c>
      <c r="I83" s="70">
        <v>278</v>
      </c>
      <c r="J83" s="70">
        <v>16</v>
      </c>
      <c r="K83" s="70">
        <v>2.2000000000000002</v>
      </c>
      <c r="L83" s="65"/>
    </row>
    <row r="84" spans="1:13" ht="15.6">
      <c r="A84" s="26" t="s">
        <v>18</v>
      </c>
      <c r="B84" s="31"/>
      <c r="C84" s="28">
        <f>C83+C82+C80+C79+C78+C77+C76</f>
        <v>29.688999999999997</v>
      </c>
      <c r="D84" s="28">
        <f t="shared" ref="D84:K84" si="9">D83+D82+D80+D79+D78+D77+D76</f>
        <v>27.045000000000002</v>
      </c>
      <c r="E84" s="28">
        <f t="shared" si="9"/>
        <v>132.37</v>
      </c>
      <c r="F84" s="28">
        <f t="shared" si="9"/>
        <v>881.69500000000005</v>
      </c>
      <c r="G84" s="28">
        <f t="shared" si="9"/>
        <v>108.97</v>
      </c>
      <c r="H84" s="28">
        <f t="shared" si="9"/>
        <v>134.01</v>
      </c>
      <c r="I84" s="28">
        <f t="shared" si="9"/>
        <v>1227.31</v>
      </c>
      <c r="J84" s="28">
        <f t="shared" si="9"/>
        <v>130.16999999999999</v>
      </c>
      <c r="K84" s="28">
        <f t="shared" si="9"/>
        <v>7.9990000000000006</v>
      </c>
      <c r="L84" s="16"/>
    </row>
    <row r="85" spans="1:13" ht="15.6">
      <c r="A85" s="26" t="s">
        <v>83</v>
      </c>
      <c r="B85" s="31"/>
      <c r="C85" s="28">
        <f>C84+C74</f>
        <v>48.978999999999999</v>
      </c>
      <c r="D85" s="28">
        <f t="shared" ref="D85:K85" si="10">D84+D74</f>
        <v>45.325000000000003</v>
      </c>
      <c r="E85" s="28">
        <f t="shared" si="10"/>
        <v>216.45</v>
      </c>
      <c r="F85" s="28">
        <f t="shared" si="10"/>
        <v>1463.0750000000003</v>
      </c>
      <c r="G85" s="28">
        <f t="shared" si="10"/>
        <v>115.41</v>
      </c>
      <c r="H85" s="28">
        <f t="shared" si="10"/>
        <v>246.37</v>
      </c>
      <c r="I85" s="28">
        <f t="shared" si="10"/>
        <v>1361.04</v>
      </c>
      <c r="J85" s="28">
        <f t="shared" si="10"/>
        <v>524.87</v>
      </c>
      <c r="K85" s="28">
        <f t="shared" si="10"/>
        <v>11.209</v>
      </c>
      <c r="L85" s="16"/>
    </row>
    <row r="86" spans="1:13" ht="15.6">
      <c r="A86" s="29" t="s">
        <v>58</v>
      </c>
      <c r="B86" s="19"/>
      <c r="C86" s="25"/>
      <c r="D86" s="25"/>
      <c r="E86" s="25"/>
      <c r="F86" s="25"/>
      <c r="G86" s="25"/>
      <c r="H86" s="25"/>
      <c r="I86" s="25"/>
      <c r="J86" s="25"/>
      <c r="K86" s="25"/>
      <c r="L86" s="16"/>
    </row>
    <row r="87" spans="1:13" ht="15.6">
      <c r="A87" s="21" t="s">
        <v>10</v>
      </c>
      <c r="B87" s="22"/>
      <c r="C87" s="28"/>
      <c r="D87" s="28"/>
      <c r="E87" s="28"/>
      <c r="F87" s="28"/>
      <c r="G87" s="28"/>
      <c r="H87" s="28"/>
      <c r="I87" s="28"/>
      <c r="J87" s="28"/>
      <c r="K87" s="28"/>
      <c r="L87" s="23"/>
    </row>
    <row r="88" spans="1:13" ht="15.6">
      <c r="A88" s="71" t="s">
        <v>96</v>
      </c>
      <c r="B88" s="69">
        <v>280</v>
      </c>
      <c r="C88" s="72">
        <v>11.76</v>
      </c>
      <c r="D88" s="72">
        <v>9.24</v>
      </c>
      <c r="E88" s="72">
        <v>52.92</v>
      </c>
      <c r="F88" s="72">
        <v>352.24</v>
      </c>
      <c r="G88" s="72">
        <v>0.76</v>
      </c>
      <c r="H88" s="72">
        <v>75.319999999999993</v>
      </c>
      <c r="I88" s="72">
        <v>301.02999999999997</v>
      </c>
      <c r="J88" s="72">
        <v>182.28</v>
      </c>
      <c r="K88" s="72">
        <v>1.81</v>
      </c>
      <c r="L88" s="73" t="s">
        <v>76</v>
      </c>
    </row>
    <row r="89" spans="1:13" ht="15.6">
      <c r="A89" s="24" t="s">
        <v>3</v>
      </c>
      <c r="B89" s="19">
        <v>200</v>
      </c>
      <c r="C89" s="25">
        <v>4.5999999999999996</v>
      </c>
      <c r="D89" s="25">
        <v>4.4000000000000004</v>
      </c>
      <c r="E89" s="25">
        <v>12.5</v>
      </c>
      <c r="F89" s="25">
        <v>107.2</v>
      </c>
      <c r="G89" s="25">
        <v>0.68</v>
      </c>
      <c r="H89" s="25">
        <v>17.25</v>
      </c>
      <c r="I89" s="25">
        <v>220</v>
      </c>
      <c r="J89" s="25">
        <v>143</v>
      </c>
      <c r="K89" s="25">
        <v>1.1000000000000001</v>
      </c>
      <c r="L89" s="32" t="s">
        <v>50</v>
      </c>
    </row>
    <row r="90" spans="1:13" ht="15.6">
      <c r="A90" s="34" t="s">
        <v>0</v>
      </c>
      <c r="B90" s="19">
        <v>25</v>
      </c>
      <c r="C90" s="25">
        <v>2</v>
      </c>
      <c r="D90" s="25">
        <v>0.6</v>
      </c>
      <c r="E90" s="25">
        <v>13.35</v>
      </c>
      <c r="F90" s="25">
        <v>63.5</v>
      </c>
      <c r="G90" s="25">
        <v>0.01</v>
      </c>
      <c r="H90" s="25">
        <v>0</v>
      </c>
      <c r="I90" s="25">
        <v>36.25</v>
      </c>
      <c r="J90" s="25">
        <v>31.25</v>
      </c>
      <c r="K90" s="25">
        <v>0.9</v>
      </c>
      <c r="L90" s="16"/>
    </row>
    <row r="91" spans="1:13" ht="15.6">
      <c r="A91" s="24" t="s">
        <v>119</v>
      </c>
      <c r="B91" s="31">
        <v>50</v>
      </c>
      <c r="C91" s="25">
        <v>5.2</v>
      </c>
      <c r="D91" s="25">
        <v>1.9</v>
      </c>
      <c r="E91" s="25">
        <v>34</v>
      </c>
      <c r="F91" s="25">
        <v>173.8</v>
      </c>
      <c r="G91" s="25">
        <v>0</v>
      </c>
      <c r="H91" s="25">
        <v>6</v>
      </c>
      <c r="I91" s="25">
        <v>5</v>
      </c>
      <c r="J91" s="25">
        <v>10.6</v>
      </c>
      <c r="K91" s="25">
        <v>0.6</v>
      </c>
      <c r="L91" s="35" t="s">
        <v>120</v>
      </c>
    </row>
    <row r="92" spans="1:13" ht="15.6">
      <c r="A92" s="26" t="s">
        <v>18</v>
      </c>
      <c r="B92" s="22"/>
      <c r="C92" s="28">
        <f t="shared" ref="C92:K92" si="11">SUM(C88:C91)</f>
        <v>23.56</v>
      </c>
      <c r="D92" s="28">
        <f t="shared" si="11"/>
        <v>16.14</v>
      </c>
      <c r="E92" s="28">
        <f t="shared" si="11"/>
        <v>112.77</v>
      </c>
      <c r="F92" s="28">
        <f t="shared" si="11"/>
        <v>696.74</v>
      </c>
      <c r="G92" s="28">
        <f t="shared" si="11"/>
        <v>1.45</v>
      </c>
      <c r="H92" s="28">
        <f t="shared" si="11"/>
        <v>98.57</v>
      </c>
      <c r="I92" s="28">
        <f t="shared" si="11"/>
        <v>562.28</v>
      </c>
      <c r="J92" s="28">
        <f t="shared" si="11"/>
        <v>367.13</v>
      </c>
      <c r="K92" s="28">
        <f t="shared" si="11"/>
        <v>4.41</v>
      </c>
      <c r="L92" s="23"/>
    </row>
    <row r="93" spans="1:13" ht="15.6">
      <c r="A93" s="26" t="s">
        <v>19</v>
      </c>
      <c r="B93" s="22"/>
      <c r="C93" s="28"/>
      <c r="D93" s="28"/>
      <c r="E93" s="28"/>
      <c r="F93" s="28"/>
      <c r="G93" s="28"/>
      <c r="H93" s="28"/>
      <c r="I93" s="28"/>
      <c r="J93" s="28"/>
      <c r="K93" s="28"/>
      <c r="L93" s="23"/>
    </row>
    <row r="94" spans="1:13" ht="18" customHeight="1">
      <c r="A94" s="16" t="s">
        <v>84</v>
      </c>
      <c r="B94" s="14">
        <v>100</v>
      </c>
      <c r="C94" s="25">
        <v>2.5</v>
      </c>
      <c r="D94" s="25">
        <v>10.3</v>
      </c>
      <c r="E94" s="25">
        <v>10.5</v>
      </c>
      <c r="F94" s="25">
        <v>142.66</v>
      </c>
      <c r="G94" s="25">
        <v>58.16</v>
      </c>
      <c r="H94" s="25">
        <v>203.3</v>
      </c>
      <c r="I94" s="25">
        <v>412.5</v>
      </c>
      <c r="J94" s="25">
        <v>67.5</v>
      </c>
      <c r="K94" s="25">
        <v>0.83</v>
      </c>
      <c r="L94" s="64" t="s">
        <v>122</v>
      </c>
      <c r="M94" s="56"/>
    </row>
    <row r="95" spans="1:13" ht="15.6">
      <c r="A95" s="12" t="s">
        <v>107</v>
      </c>
      <c r="B95" s="14" t="s">
        <v>1</v>
      </c>
      <c r="C95" s="25">
        <v>5.87</v>
      </c>
      <c r="D95" s="25">
        <v>7.5</v>
      </c>
      <c r="E95" s="25">
        <v>7.62</v>
      </c>
      <c r="F95" s="25">
        <v>42.77</v>
      </c>
      <c r="G95" s="25">
        <v>8.4499999999999993</v>
      </c>
      <c r="H95" s="25">
        <v>172.2</v>
      </c>
      <c r="I95" s="25">
        <v>132</v>
      </c>
      <c r="J95" s="25">
        <v>16.8</v>
      </c>
      <c r="K95" s="25">
        <v>0.4</v>
      </c>
      <c r="L95" s="16" t="s">
        <v>124</v>
      </c>
    </row>
    <row r="96" spans="1:13" ht="15.6">
      <c r="A96" s="23" t="s">
        <v>97</v>
      </c>
      <c r="B96" s="14">
        <v>100</v>
      </c>
      <c r="C96" s="25">
        <v>19.2</v>
      </c>
      <c r="D96" s="25">
        <v>4.4000000000000004</v>
      </c>
      <c r="E96" s="25">
        <v>13.46</v>
      </c>
      <c r="F96" s="25">
        <v>169.46</v>
      </c>
      <c r="G96" s="25">
        <v>0.47</v>
      </c>
      <c r="H96" s="25">
        <v>4.7</v>
      </c>
      <c r="I96" s="25">
        <v>17.2</v>
      </c>
      <c r="J96" s="25">
        <v>22</v>
      </c>
      <c r="K96" s="25">
        <v>1</v>
      </c>
      <c r="L96" s="16" t="s">
        <v>135</v>
      </c>
    </row>
    <row r="97" spans="1:12" ht="15.6">
      <c r="A97" s="23" t="s">
        <v>62</v>
      </c>
      <c r="B97" s="14">
        <v>180</v>
      </c>
      <c r="C97" s="25">
        <v>10.67</v>
      </c>
      <c r="D97" s="25">
        <v>4.91</v>
      </c>
      <c r="E97" s="25">
        <v>46.8</v>
      </c>
      <c r="F97" s="25">
        <v>278.27999999999997</v>
      </c>
      <c r="G97" s="25">
        <v>4.79</v>
      </c>
      <c r="H97" s="25">
        <v>0</v>
      </c>
      <c r="I97" s="25">
        <v>0</v>
      </c>
      <c r="J97" s="25">
        <v>15.59</v>
      </c>
      <c r="K97" s="25">
        <v>0.23899999999999999</v>
      </c>
      <c r="L97" s="16" t="s">
        <v>63</v>
      </c>
    </row>
    <row r="98" spans="1:12" ht="15.6">
      <c r="A98" s="36" t="s">
        <v>53</v>
      </c>
      <c r="B98" s="19">
        <v>50</v>
      </c>
      <c r="C98" s="25">
        <v>1</v>
      </c>
      <c r="D98" s="25">
        <v>5.66</v>
      </c>
      <c r="E98" s="25">
        <v>5.83</v>
      </c>
      <c r="F98" s="25">
        <v>77.8</v>
      </c>
      <c r="G98" s="25">
        <v>1.1599999999999999</v>
      </c>
      <c r="H98" s="25">
        <v>72</v>
      </c>
      <c r="I98" s="25">
        <v>65.16</v>
      </c>
      <c r="J98" s="25">
        <v>3.66</v>
      </c>
      <c r="K98" s="25">
        <v>0.16</v>
      </c>
      <c r="L98" s="16" t="s">
        <v>54</v>
      </c>
    </row>
    <row r="99" spans="1:12" ht="15.6">
      <c r="A99" s="36" t="s">
        <v>45</v>
      </c>
      <c r="B99" s="19">
        <v>200</v>
      </c>
      <c r="C99" s="25">
        <v>0.5</v>
      </c>
      <c r="D99" s="25">
        <v>0</v>
      </c>
      <c r="E99" s="25">
        <v>19.8</v>
      </c>
      <c r="F99" s="25">
        <v>91</v>
      </c>
      <c r="G99" s="25">
        <v>0</v>
      </c>
      <c r="H99" s="25">
        <v>15</v>
      </c>
      <c r="I99" s="25">
        <v>0</v>
      </c>
      <c r="J99" s="25">
        <v>56</v>
      </c>
      <c r="K99" s="25">
        <v>0.1</v>
      </c>
      <c r="L99" s="16" t="s">
        <v>46</v>
      </c>
    </row>
    <row r="100" spans="1:12" ht="15.6">
      <c r="A100" s="36" t="s">
        <v>20</v>
      </c>
      <c r="B100" s="19">
        <v>50</v>
      </c>
      <c r="C100" s="25">
        <v>2.4</v>
      </c>
      <c r="D100" s="25">
        <v>1</v>
      </c>
      <c r="E100" s="25">
        <v>25</v>
      </c>
      <c r="F100" s="25">
        <v>107</v>
      </c>
      <c r="G100" s="25">
        <v>0</v>
      </c>
      <c r="H100" s="25">
        <v>0</v>
      </c>
      <c r="I100" s="25">
        <v>56</v>
      </c>
      <c r="J100" s="25">
        <v>12</v>
      </c>
      <c r="K100" s="25">
        <v>0</v>
      </c>
      <c r="L100" s="36"/>
    </row>
    <row r="101" spans="1:12" ht="15.6">
      <c r="A101" s="36" t="s">
        <v>85</v>
      </c>
      <c r="B101" s="19">
        <v>125</v>
      </c>
      <c r="C101" s="25">
        <v>3.5</v>
      </c>
      <c r="D101" s="25">
        <v>3.125</v>
      </c>
      <c r="E101" s="25">
        <v>13.75</v>
      </c>
      <c r="F101" s="25">
        <v>98.75</v>
      </c>
      <c r="G101" s="25">
        <v>0</v>
      </c>
      <c r="H101" s="25">
        <v>0</v>
      </c>
      <c r="I101" s="25">
        <v>0</v>
      </c>
      <c r="J101" s="25">
        <v>120</v>
      </c>
      <c r="K101" s="25">
        <v>0</v>
      </c>
      <c r="L101" s="36"/>
    </row>
    <row r="102" spans="1:12" ht="15.6">
      <c r="A102" s="68" t="s">
        <v>147</v>
      </c>
      <c r="B102" s="69">
        <v>150</v>
      </c>
      <c r="C102" s="70">
        <v>0.6</v>
      </c>
      <c r="D102" s="70">
        <v>0.6</v>
      </c>
      <c r="E102" s="70">
        <v>14.7</v>
      </c>
      <c r="F102" s="70">
        <v>70.5</v>
      </c>
      <c r="G102" s="70">
        <v>10</v>
      </c>
      <c r="H102" s="70">
        <v>5</v>
      </c>
      <c r="I102" s="70">
        <v>278</v>
      </c>
      <c r="J102" s="70">
        <v>16</v>
      </c>
      <c r="K102" s="70">
        <v>2.2000000000000002</v>
      </c>
      <c r="L102" s="36"/>
    </row>
    <row r="103" spans="1:12" ht="15.6">
      <c r="A103" s="26" t="s">
        <v>18</v>
      </c>
      <c r="B103" s="19"/>
      <c r="C103" s="28">
        <f>C102+C101+C100+C99+C98+C97+C96+C95+C94</f>
        <v>46.24</v>
      </c>
      <c r="D103" s="28">
        <f t="shared" ref="D103:K103" si="12">D102+D101+D100+D99+D98+D97+D96+D95+D94</f>
        <v>37.495000000000005</v>
      </c>
      <c r="E103" s="28">
        <f t="shared" si="12"/>
        <v>157.46</v>
      </c>
      <c r="F103" s="28">
        <f t="shared" si="12"/>
        <v>1078.22</v>
      </c>
      <c r="G103" s="28">
        <f t="shared" si="12"/>
        <v>83.03</v>
      </c>
      <c r="H103" s="28">
        <f t="shared" si="12"/>
        <v>472.2</v>
      </c>
      <c r="I103" s="28">
        <f t="shared" si="12"/>
        <v>960.8599999999999</v>
      </c>
      <c r="J103" s="28">
        <f t="shared" si="12"/>
        <v>329.55</v>
      </c>
      <c r="K103" s="28">
        <f t="shared" si="12"/>
        <v>4.9290000000000003</v>
      </c>
      <c r="L103" s="36"/>
    </row>
    <row r="104" spans="1:12" ht="15.6">
      <c r="A104" s="26" t="s">
        <v>83</v>
      </c>
      <c r="B104" s="19"/>
      <c r="C104" s="28">
        <f>C103+C92</f>
        <v>69.8</v>
      </c>
      <c r="D104" s="28">
        <v>50.6</v>
      </c>
      <c r="E104" s="28">
        <v>228.2</v>
      </c>
      <c r="F104" s="28">
        <v>1537</v>
      </c>
      <c r="G104" s="28">
        <v>50.2</v>
      </c>
      <c r="H104" s="28">
        <v>463</v>
      </c>
      <c r="I104" s="28">
        <v>994.2</v>
      </c>
      <c r="J104" s="28">
        <v>594.9</v>
      </c>
      <c r="K104" s="28">
        <v>6.3</v>
      </c>
      <c r="L104" s="36"/>
    </row>
    <row r="105" spans="1:12" ht="15.6">
      <c r="A105" s="5"/>
      <c r="B105" s="37"/>
      <c r="C105" s="22"/>
      <c r="D105" s="22"/>
      <c r="E105" s="22"/>
      <c r="F105" s="22"/>
      <c r="G105" s="22"/>
      <c r="H105" s="22"/>
      <c r="I105" s="22"/>
      <c r="J105" s="22"/>
      <c r="K105" s="22"/>
      <c r="L105" s="36"/>
    </row>
    <row r="106" spans="1:12" ht="15.6">
      <c r="A106" s="59" t="s">
        <v>66</v>
      </c>
      <c r="B106" s="31"/>
      <c r="C106" s="22"/>
      <c r="D106" s="22"/>
      <c r="E106" s="22"/>
      <c r="F106" s="22"/>
      <c r="G106" s="22"/>
      <c r="H106" s="22"/>
      <c r="I106" s="22"/>
      <c r="J106" s="22"/>
      <c r="K106" s="22"/>
      <c r="L106" s="36"/>
    </row>
    <row r="107" spans="1:12" ht="15.6">
      <c r="A107" s="79" t="s">
        <v>23</v>
      </c>
      <c r="B107" s="80" t="s">
        <v>67</v>
      </c>
      <c r="C107" s="79" t="s">
        <v>25</v>
      </c>
      <c r="D107" s="79"/>
      <c r="E107" s="79"/>
      <c r="F107" s="79" t="s">
        <v>26</v>
      </c>
      <c r="G107" s="79" t="s">
        <v>27</v>
      </c>
      <c r="H107" s="79"/>
      <c r="I107" s="79"/>
      <c r="J107" s="79"/>
      <c r="K107" s="16"/>
      <c r="L107" s="36"/>
    </row>
    <row r="108" spans="1:12" ht="15.6">
      <c r="A108" s="79"/>
      <c r="B108" s="81"/>
      <c r="C108" s="14" t="s">
        <v>7</v>
      </c>
      <c r="D108" s="15" t="s">
        <v>8</v>
      </c>
      <c r="E108" s="14" t="s">
        <v>9</v>
      </c>
      <c r="F108" s="79"/>
      <c r="G108" s="16" t="s">
        <v>29</v>
      </c>
      <c r="H108" s="17" t="s">
        <v>30</v>
      </c>
      <c r="I108" s="16" t="s">
        <v>31</v>
      </c>
      <c r="J108" s="16" t="s">
        <v>32</v>
      </c>
      <c r="K108" s="16" t="s">
        <v>33</v>
      </c>
      <c r="L108" s="15" t="s">
        <v>34</v>
      </c>
    </row>
    <row r="109" spans="1:12" ht="15.6">
      <c r="A109" s="17" t="s">
        <v>35</v>
      </c>
      <c r="B109" s="19"/>
      <c r="C109" s="38"/>
      <c r="D109" s="38"/>
      <c r="E109" s="38"/>
      <c r="F109" s="38"/>
      <c r="G109" s="38"/>
      <c r="H109" s="38"/>
      <c r="I109" s="38"/>
      <c r="J109" s="38"/>
      <c r="K109" s="38"/>
      <c r="L109" s="18"/>
    </row>
    <row r="110" spans="1:12" ht="15.6">
      <c r="A110" s="21" t="s">
        <v>10</v>
      </c>
      <c r="B110" s="19"/>
      <c r="C110" s="38"/>
      <c r="D110" s="38"/>
      <c r="E110" s="38"/>
      <c r="F110" s="38"/>
      <c r="G110" s="38"/>
      <c r="H110" s="38"/>
      <c r="I110" s="38"/>
      <c r="J110" s="38"/>
      <c r="K110" s="38"/>
      <c r="L110" s="18"/>
    </row>
    <row r="111" spans="1:12" ht="31.2">
      <c r="A111" s="24" t="s">
        <v>99</v>
      </c>
      <c r="B111" s="14">
        <v>280</v>
      </c>
      <c r="C111" s="52">
        <v>6.72</v>
      </c>
      <c r="D111" s="52">
        <v>7</v>
      </c>
      <c r="E111" s="52">
        <v>23.02</v>
      </c>
      <c r="F111" s="52">
        <v>182</v>
      </c>
      <c r="G111" s="52">
        <v>1.29</v>
      </c>
      <c r="H111" s="52">
        <v>36.85</v>
      </c>
      <c r="I111" s="52">
        <v>32.479999999999997</v>
      </c>
      <c r="J111" s="52">
        <v>209.72</v>
      </c>
      <c r="K111" s="52">
        <v>0.4</v>
      </c>
      <c r="L111" s="18" t="s">
        <v>133</v>
      </c>
    </row>
    <row r="112" spans="1:12" ht="15.6">
      <c r="A112" s="24" t="s">
        <v>55</v>
      </c>
      <c r="B112" s="14" t="s">
        <v>56</v>
      </c>
      <c r="C112" s="25">
        <v>0.1</v>
      </c>
      <c r="D112" s="25">
        <v>0</v>
      </c>
      <c r="E112" s="25">
        <v>13</v>
      </c>
      <c r="F112" s="25">
        <v>61.6</v>
      </c>
      <c r="G112" s="25">
        <v>5.6</v>
      </c>
      <c r="H112" s="25">
        <v>0</v>
      </c>
      <c r="I112" s="25">
        <v>0</v>
      </c>
      <c r="J112" s="25">
        <v>7</v>
      </c>
      <c r="K112" s="25">
        <v>1</v>
      </c>
      <c r="L112" s="16" t="s">
        <v>57</v>
      </c>
    </row>
    <row r="113" spans="1:12" ht="15.6">
      <c r="A113" s="24" t="s">
        <v>0</v>
      </c>
      <c r="B113" s="39">
        <v>50</v>
      </c>
      <c r="C113" s="25">
        <v>3.85</v>
      </c>
      <c r="D113" s="25">
        <v>1.2</v>
      </c>
      <c r="E113" s="25">
        <v>26.7</v>
      </c>
      <c r="F113" s="25">
        <v>127</v>
      </c>
      <c r="G113" s="25">
        <v>0.01</v>
      </c>
      <c r="H113" s="25">
        <v>0</v>
      </c>
      <c r="I113" s="25">
        <v>72.5</v>
      </c>
      <c r="J113" s="25">
        <v>62.5</v>
      </c>
      <c r="K113" s="25">
        <v>1.8</v>
      </c>
      <c r="L113" s="16"/>
    </row>
    <row r="114" spans="1:12" ht="15.6">
      <c r="A114" s="24" t="s">
        <v>100</v>
      </c>
      <c r="B114" s="14">
        <v>10</v>
      </c>
      <c r="C114" s="41">
        <v>0.1</v>
      </c>
      <c r="D114" s="41">
        <v>8.1999999999999993</v>
      </c>
      <c r="E114" s="41">
        <v>0.1</v>
      </c>
      <c r="F114" s="32">
        <v>74.8</v>
      </c>
      <c r="G114" s="32">
        <v>0</v>
      </c>
      <c r="H114" s="32">
        <v>65.3</v>
      </c>
      <c r="I114" s="32">
        <v>2</v>
      </c>
      <c r="J114" s="32">
        <v>1</v>
      </c>
      <c r="K114" s="32">
        <v>0</v>
      </c>
      <c r="L114" s="32" t="s">
        <v>68</v>
      </c>
    </row>
    <row r="115" spans="1:12" ht="15.6">
      <c r="A115" s="55" t="s">
        <v>18</v>
      </c>
      <c r="B115" s="14"/>
      <c r="C115" s="28">
        <f t="shared" ref="C115:K115" si="13">SUM(C111:C114)</f>
        <v>10.77</v>
      </c>
      <c r="D115" s="28">
        <f t="shared" si="13"/>
        <v>16.399999999999999</v>
      </c>
      <c r="E115" s="28">
        <f t="shared" si="13"/>
        <v>62.82</v>
      </c>
      <c r="F115" s="28">
        <f t="shared" si="13"/>
        <v>445.40000000000003</v>
      </c>
      <c r="G115" s="28">
        <f t="shared" si="13"/>
        <v>6.8999999999999995</v>
      </c>
      <c r="H115" s="28">
        <f t="shared" si="13"/>
        <v>102.15</v>
      </c>
      <c r="I115" s="28">
        <f t="shared" si="13"/>
        <v>106.97999999999999</v>
      </c>
      <c r="J115" s="28">
        <f t="shared" si="13"/>
        <v>280.22000000000003</v>
      </c>
      <c r="K115" s="28">
        <f t="shared" si="13"/>
        <v>3.2</v>
      </c>
      <c r="L115" s="16"/>
    </row>
    <row r="116" spans="1:12" ht="15.6">
      <c r="A116" s="55" t="s">
        <v>19</v>
      </c>
      <c r="B116" s="14"/>
      <c r="C116" s="25"/>
      <c r="D116" s="25"/>
      <c r="E116" s="25"/>
      <c r="F116" s="25"/>
      <c r="G116" s="25"/>
      <c r="H116" s="25"/>
      <c r="I116" s="25"/>
      <c r="J116" s="25"/>
      <c r="K116" s="25"/>
      <c r="L116" s="16"/>
    </row>
    <row r="117" spans="1:12" ht="15.6">
      <c r="A117" s="24" t="s">
        <v>93</v>
      </c>
      <c r="B117" s="14">
        <v>60</v>
      </c>
      <c r="C117" s="25">
        <v>0.45</v>
      </c>
      <c r="D117" s="25">
        <v>7.4999999999999997E-2</v>
      </c>
      <c r="E117" s="25">
        <v>1.5</v>
      </c>
      <c r="F117" s="25">
        <v>8.4749999999999996</v>
      </c>
      <c r="G117" s="25">
        <v>8</v>
      </c>
      <c r="H117" s="25">
        <v>8</v>
      </c>
      <c r="I117" s="25">
        <v>113</v>
      </c>
      <c r="J117" s="25">
        <v>18.399999999999999</v>
      </c>
      <c r="K117" s="25">
        <v>0.48</v>
      </c>
      <c r="L117" s="32" t="s">
        <v>59</v>
      </c>
    </row>
    <row r="118" spans="1:12" ht="31.2">
      <c r="A118" s="24" t="s">
        <v>6</v>
      </c>
      <c r="B118" s="14">
        <v>250</v>
      </c>
      <c r="C118" s="25">
        <v>6.45</v>
      </c>
      <c r="D118" s="25">
        <v>3.47</v>
      </c>
      <c r="E118" s="25">
        <v>23.12</v>
      </c>
      <c r="F118" s="25">
        <v>149.5</v>
      </c>
      <c r="G118" s="25">
        <v>8.6</v>
      </c>
      <c r="H118" s="25">
        <v>48.8</v>
      </c>
      <c r="I118" s="25">
        <v>205.2</v>
      </c>
      <c r="J118" s="25">
        <v>6.9</v>
      </c>
      <c r="K118" s="25">
        <v>0.4</v>
      </c>
      <c r="L118" s="16" t="s">
        <v>127</v>
      </c>
    </row>
    <row r="119" spans="1:12" ht="15.6">
      <c r="A119" s="24" t="s">
        <v>101</v>
      </c>
      <c r="B119" s="14" t="s">
        <v>38</v>
      </c>
      <c r="C119" s="25">
        <v>13</v>
      </c>
      <c r="D119" s="25">
        <v>15.8</v>
      </c>
      <c r="E119" s="25">
        <v>18.100000000000001</v>
      </c>
      <c r="F119" s="25">
        <v>293</v>
      </c>
      <c r="G119" s="25">
        <v>1.46</v>
      </c>
      <c r="H119" s="25">
        <v>67.03</v>
      </c>
      <c r="I119" s="25">
        <v>291.89999999999998</v>
      </c>
      <c r="J119" s="25">
        <v>50.36</v>
      </c>
      <c r="K119" s="25">
        <v>1.3</v>
      </c>
      <c r="L119" s="16" t="s">
        <v>121</v>
      </c>
    </row>
    <row r="120" spans="1:12" ht="15.6">
      <c r="A120" s="24" t="s">
        <v>62</v>
      </c>
      <c r="B120" s="14">
        <v>180</v>
      </c>
      <c r="C120" s="25">
        <v>10.67</v>
      </c>
      <c r="D120" s="25">
        <v>4.91</v>
      </c>
      <c r="E120" s="25">
        <v>46.8</v>
      </c>
      <c r="F120" s="25">
        <v>278.27999999999997</v>
      </c>
      <c r="G120" s="25">
        <v>4.79</v>
      </c>
      <c r="H120" s="25">
        <v>0</v>
      </c>
      <c r="I120" s="25">
        <v>0</v>
      </c>
      <c r="J120" s="25">
        <v>15.59</v>
      </c>
      <c r="K120" s="25">
        <v>0.23899999999999999</v>
      </c>
      <c r="L120" s="64" t="s">
        <v>63</v>
      </c>
    </row>
    <row r="121" spans="1:12" ht="31.2">
      <c r="A121" s="24" t="s">
        <v>102</v>
      </c>
      <c r="B121" s="14">
        <v>200</v>
      </c>
      <c r="C121" s="25">
        <v>0.4</v>
      </c>
      <c r="D121" s="25">
        <v>0.1</v>
      </c>
      <c r="E121" s="25">
        <v>18.399999999999999</v>
      </c>
      <c r="F121" s="25">
        <v>75.8</v>
      </c>
      <c r="G121" s="25">
        <v>0.9</v>
      </c>
      <c r="H121" s="25">
        <v>0.72</v>
      </c>
      <c r="I121" s="25">
        <v>138</v>
      </c>
      <c r="J121" s="25">
        <v>14</v>
      </c>
      <c r="K121" s="25">
        <v>0.5</v>
      </c>
      <c r="L121" s="16" t="s">
        <v>89</v>
      </c>
    </row>
    <row r="122" spans="1:12" ht="15.6">
      <c r="A122" s="24" t="s">
        <v>42</v>
      </c>
      <c r="B122" s="14">
        <v>50</v>
      </c>
      <c r="C122" s="25">
        <v>2.4</v>
      </c>
      <c r="D122" s="25">
        <v>1</v>
      </c>
      <c r="E122" s="25">
        <v>25</v>
      </c>
      <c r="F122" s="25">
        <v>107</v>
      </c>
      <c r="G122" s="25">
        <v>0</v>
      </c>
      <c r="H122" s="25">
        <v>0</v>
      </c>
      <c r="I122" s="25">
        <v>56</v>
      </c>
      <c r="J122" s="25">
        <v>12</v>
      </c>
      <c r="K122" s="25">
        <v>0</v>
      </c>
      <c r="L122" s="16"/>
    </row>
    <row r="123" spans="1:12" ht="15.6">
      <c r="A123" s="24" t="s">
        <v>2</v>
      </c>
      <c r="B123" s="14">
        <v>200</v>
      </c>
      <c r="C123" s="25">
        <v>1</v>
      </c>
      <c r="D123" s="25">
        <v>0</v>
      </c>
      <c r="E123" s="25">
        <v>20.2</v>
      </c>
      <c r="F123" s="25">
        <v>92</v>
      </c>
      <c r="G123" s="25">
        <v>4</v>
      </c>
      <c r="H123" s="25">
        <v>0</v>
      </c>
      <c r="I123" s="25">
        <v>240</v>
      </c>
      <c r="J123" s="25">
        <v>14</v>
      </c>
      <c r="K123" s="25">
        <v>1.4</v>
      </c>
      <c r="L123" s="16"/>
    </row>
    <row r="124" spans="1:12" ht="15.6">
      <c r="A124" s="23" t="s">
        <v>145</v>
      </c>
      <c r="B124" s="31">
        <v>60</v>
      </c>
      <c r="C124" s="25">
        <v>2.1</v>
      </c>
      <c r="D124" s="25">
        <v>7.2</v>
      </c>
      <c r="E124" s="25">
        <v>12</v>
      </c>
      <c r="F124" s="25">
        <v>120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65"/>
    </row>
    <row r="125" spans="1:12" ht="15.6">
      <c r="A125" s="26" t="s">
        <v>18</v>
      </c>
      <c r="B125" s="16"/>
      <c r="C125" s="28">
        <f>C124+C123+C122+C121+C120+C119+C118+C117</f>
        <v>36.470000000000006</v>
      </c>
      <c r="D125" s="28">
        <f t="shared" ref="D125:K125" si="14">D124+D123+D122+D121+D120+D119+D118+D117</f>
        <v>32.555</v>
      </c>
      <c r="E125" s="28">
        <f t="shared" si="14"/>
        <v>165.12</v>
      </c>
      <c r="F125" s="28">
        <f t="shared" si="14"/>
        <v>1124.0549999999998</v>
      </c>
      <c r="G125" s="28">
        <f t="shared" si="14"/>
        <v>27.75</v>
      </c>
      <c r="H125" s="28">
        <f t="shared" si="14"/>
        <v>124.55</v>
      </c>
      <c r="I125" s="28">
        <f t="shared" si="14"/>
        <v>1044.0999999999999</v>
      </c>
      <c r="J125" s="28">
        <f t="shared" si="14"/>
        <v>131.25</v>
      </c>
      <c r="K125" s="28">
        <f t="shared" si="14"/>
        <v>4.319</v>
      </c>
      <c r="L125" s="16"/>
    </row>
    <row r="126" spans="1:12" ht="15.6">
      <c r="A126" s="26" t="s">
        <v>83</v>
      </c>
      <c r="B126" s="16"/>
      <c r="C126" s="28">
        <f>C125+C115</f>
        <v>47.240000000000009</v>
      </c>
      <c r="D126" s="28">
        <f t="shared" ref="D126:K126" si="15">D125+D115</f>
        <v>48.954999999999998</v>
      </c>
      <c r="E126" s="28">
        <f t="shared" si="15"/>
        <v>227.94</v>
      </c>
      <c r="F126" s="28">
        <f t="shared" si="15"/>
        <v>1569.4549999999999</v>
      </c>
      <c r="G126" s="28">
        <f t="shared" si="15"/>
        <v>34.65</v>
      </c>
      <c r="H126" s="28">
        <f t="shared" si="15"/>
        <v>226.7</v>
      </c>
      <c r="I126" s="28">
        <f t="shared" si="15"/>
        <v>1151.08</v>
      </c>
      <c r="J126" s="28">
        <f t="shared" si="15"/>
        <v>411.47</v>
      </c>
      <c r="K126" s="28">
        <f t="shared" si="15"/>
        <v>7.5190000000000001</v>
      </c>
      <c r="L126" s="16"/>
    </row>
    <row r="127" spans="1:12" ht="15.6">
      <c r="A127" s="29" t="s">
        <v>43</v>
      </c>
      <c r="B127" s="16"/>
      <c r="C127" s="40"/>
      <c r="D127" s="40"/>
      <c r="E127" s="40"/>
      <c r="F127" s="40"/>
      <c r="G127" s="40"/>
      <c r="H127" s="40"/>
      <c r="I127" s="40"/>
      <c r="J127" s="40"/>
      <c r="K127" s="40"/>
      <c r="L127" s="16"/>
    </row>
    <row r="128" spans="1:12" ht="15.6">
      <c r="A128" s="24" t="s">
        <v>90</v>
      </c>
      <c r="B128" s="31">
        <v>280</v>
      </c>
      <c r="C128" s="52">
        <v>11.84</v>
      </c>
      <c r="D128" s="52">
        <v>12.68</v>
      </c>
      <c r="E128" s="52">
        <v>44.38</v>
      </c>
      <c r="F128" s="52">
        <v>339.08</v>
      </c>
      <c r="G128" s="52">
        <v>0.73</v>
      </c>
      <c r="H128" s="52">
        <v>73.36</v>
      </c>
      <c r="I128" s="52">
        <v>38.229999999999997</v>
      </c>
      <c r="J128" s="52">
        <v>193.2</v>
      </c>
      <c r="K128" s="52">
        <v>0.21</v>
      </c>
      <c r="L128" s="65" t="s">
        <v>134</v>
      </c>
    </row>
    <row r="129" spans="1:12" ht="15.6">
      <c r="A129" s="30" t="s">
        <v>49</v>
      </c>
      <c r="B129" s="31">
        <v>200</v>
      </c>
      <c r="C129" s="25">
        <v>4.5999999999999996</v>
      </c>
      <c r="D129" s="25">
        <v>4.4000000000000004</v>
      </c>
      <c r="E129" s="25">
        <v>12.5</v>
      </c>
      <c r="F129" s="25">
        <v>107.2</v>
      </c>
      <c r="G129" s="25">
        <v>0.68</v>
      </c>
      <c r="H129" s="25">
        <v>17.25</v>
      </c>
      <c r="I129" s="25">
        <v>220</v>
      </c>
      <c r="J129" s="25">
        <v>143</v>
      </c>
      <c r="K129" s="25">
        <v>1.1000000000000001</v>
      </c>
      <c r="L129" s="32" t="s">
        <v>50</v>
      </c>
    </row>
    <row r="130" spans="1:12" ht="15.6">
      <c r="A130" s="24" t="s">
        <v>0</v>
      </c>
      <c r="B130" s="19">
        <v>25</v>
      </c>
      <c r="C130" s="25">
        <v>2</v>
      </c>
      <c r="D130" s="25">
        <v>0.6</v>
      </c>
      <c r="E130" s="25">
        <v>13.35</v>
      </c>
      <c r="F130" s="25">
        <v>63.5</v>
      </c>
      <c r="G130" s="25">
        <v>0.01</v>
      </c>
      <c r="H130" s="25">
        <v>0</v>
      </c>
      <c r="I130" s="25">
        <v>36.25</v>
      </c>
      <c r="J130" s="25">
        <v>31.25</v>
      </c>
      <c r="K130" s="25">
        <v>0.9</v>
      </c>
      <c r="L130" s="16"/>
    </row>
    <row r="131" spans="1:12" ht="15.6">
      <c r="A131" s="24" t="s">
        <v>119</v>
      </c>
      <c r="B131" s="31">
        <v>50</v>
      </c>
      <c r="C131" s="25">
        <v>5.2</v>
      </c>
      <c r="D131" s="25">
        <v>1.9</v>
      </c>
      <c r="E131" s="25">
        <v>34</v>
      </c>
      <c r="F131" s="25">
        <v>173.8</v>
      </c>
      <c r="G131" s="25">
        <v>0</v>
      </c>
      <c r="H131" s="25">
        <v>6</v>
      </c>
      <c r="I131" s="25">
        <v>5</v>
      </c>
      <c r="J131" s="25">
        <v>10.6</v>
      </c>
      <c r="K131" s="25">
        <v>0.6</v>
      </c>
      <c r="L131" s="35" t="s">
        <v>120</v>
      </c>
    </row>
    <row r="132" spans="1:12" ht="15.6">
      <c r="A132" s="26" t="s">
        <v>47</v>
      </c>
      <c r="B132" s="22"/>
      <c r="C132" s="28">
        <f t="shared" ref="C132:K132" si="16">SUM(C128:C131)</f>
        <v>23.639999999999997</v>
      </c>
      <c r="D132" s="28">
        <f t="shared" si="16"/>
        <v>19.579999999999998</v>
      </c>
      <c r="E132" s="28">
        <f t="shared" si="16"/>
        <v>104.23</v>
      </c>
      <c r="F132" s="28">
        <f t="shared" si="16"/>
        <v>683.57999999999993</v>
      </c>
      <c r="G132" s="28">
        <f t="shared" si="16"/>
        <v>1.4200000000000002</v>
      </c>
      <c r="H132" s="28">
        <f t="shared" si="16"/>
        <v>96.61</v>
      </c>
      <c r="I132" s="28">
        <f t="shared" si="16"/>
        <v>299.48</v>
      </c>
      <c r="J132" s="28">
        <f t="shared" si="16"/>
        <v>378.05</v>
      </c>
      <c r="K132" s="28">
        <f t="shared" si="16"/>
        <v>2.81</v>
      </c>
      <c r="L132" s="16"/>
    </row>
    <row r="133" spans="1:12" ht="15.6">
      <c r="A133" s="26" t="s">
        <v>19</v>
      </c>
      <c r="B133" s="22"/>
      <c r="C133" s="28"/>
      <c r="D133" s="28"/>
      <c r="E133" s="28"/>
      <c r="F133" s="28"/>
      <c r="G133" s="28"/>
      <c r="H133" s="28"/>
      <c r="I133" s="28"/>
      <c r="J133" s="28"/>
      <c r="K133" s="28"/>
      <c r="L133" s="16"/>
    </row>
    <row r="134" spans="1:12" ht="19.5" customHeight="1">
      <c r="A134" s="23" t="s">
        <v>84</v>
      </c>
      <c r="B134" s="14">
        <v>100</v>
      </c>
      <c r="C134" s="25">
        <v>2.5</v>
      </c>
      <c r="D134" s="25">
        <v>10.3</v>
      </c>
      <c r="E134" s="25">
        <v>10.5</v>
      </c>
      <c r="F134" s="25">
        <v>142.66</v>
      </c>
      <c r="G134" s="25">
        <v>58.16</v>
      </c>
      <c r="H134" s="25">
        <v>203.3</v>
      </c>
      <c r="I134" s="25">
        <v>412.5</v>
      </c>
      <c r="J134" s="25">
        <v>67.5</v>
      </c>
      <c r="K134" s="25">
        <v>0.83</v>
      </c>
      <c r="L134" s="64" t="s">
        <v>122</v>
      </c>
    </row>
    <row r="135" spans="1:12" ht="15.6">
      <c r="A135" s="23" t="s">
        <v>103</v>
      </c>
      <c r="B135" s="14" t="s">
        <v>1</v>
      </c>
      <c r="C135" s="25">
        <v>5.9</v>
      </c>
      <c r="D135" s="25">
        <v>7.8</v>
      </c>
      <c r="E135" s="25">
        <v>17</v>
      </c>
      <c r="F135" s="25">
        <v>161</v>
      </c>
      <c r="G135" s="25">
        <v>7</v>
      </c>
      <c r="H135" s="25">
        <v>134</v>
      </c>
      <c r="I135" s="25">
        <v>167</v>
      </c>
      <c r="J135" s="25">
        <v>10.5</v>
      </c>
      <c r="K135" s="25">
        <v>0.35</v>
      </c>
      <c r="L135" s="16" t="s">
        <v>123</v>
      </c>
    </row>
    <row r="136" spans="1:12" ht="15.6">
      <c r="A136" s="23" t="s">
        <v>104</v>
      </c>
      <c r="B136" s="14">
        <v>100</v>
      </c>
      <c r="C136" s="25">
        <v>19.2</v>
      </c>
      <c r="D136" s="25">
        <v>4.4000000000000004</v>
      </c>
      <c r="E136" s="25">
        <v>13.46</v>
      </c>
      <c r="F136" s="25">
        <v>169.46</v>
      </c>
      <c r="G136" s="25">
        <v>0.47</v>
      </c>
      <c r="H136" s="25">
        <v>4.7</v>
      </c>
      <c r="I136" s="25">
        <v>17.2</v>
      </c>
      <c r="J136" s="25">
        <v>22</v>
      </c>
      <c r="K136" s="25">
        <v>1</v>
      </c>
      <c r="L136" s="16" t="s">
        <v>136</v>
      </c>
    </row>
    <row r="137" spans="1:12" ht="15.6">
      <c r="A137" s="23" t="s">
        <v>39</v>
      </c>
      <c r="B137" s="19">
        <v>180</v>
      </c>
      <c r="C137" s="25">
        <v>6.359</v>
      </c>
      <c r="D137" s="25">
        <v>6.59</v>
      </c>
      <c r="E137" s="25">
        <v>39.200000000000003</v>
      </c>
      <c r="F137" s="25">
        <v>242.39</v>
      </c>
      <c r="G137" s="25">
        <v>20.27</v>
      </c>
      <c r="H137" s="25">
        <v>31.91</v>
      </c>
      <c r="I137" s="25">
        <v>63.59</v>
      </c>
      <c r="J137" s="25">
        <v>13.19</v>
      </c>
      <c r="K137" s="25">
        <v>0.83899999999999997</v>
      </c>
      <c r="L137" s="64" t="s">
        <v>40</v>
      </c>
    </row>
    <row r="138" spans="1:12" ht="15.6">
      <c r="A138" s="23" t="s">
        <v>100</v>
      </c>
      <c r="B138" s="14">
        <v>5</v>
      </c>
      <c r="C138" s="41">
        <v>0.05</v>
      </c>
      <c r="D138" s="41">
        <v>4.0999999999999996</v>
      </c>
      <c r="E138" s="41">
        <v>0.1</v>
      </c>
      <c r="F138" s="32">
        <v>37.4</v>
      </c>
      <c r="G138" s="32">
        <v>0</v>
      </c>
      <c r="H138" s="32">
        <v>32.65</v>
      </c>
      <c r="I138" s="32">
        <v>1</v>
      </c>
      <c r="J138" s="32">
        <v>0.5</v>
      </c>
      <c r="K138" s="32">
        <v>0</v>
      </c>
      <c r="L138" s="32" t="s">
        <v>68</v>
      </c>
    </row>
    <row r="139" spans="1:12" ht="15.6">
      <c r="A139" s="23" t="s">
        <v>45</v>
      </c>
      <c r="B139" s="14">
        <v>200</v>
      </c>
      <c r="C139" s="25">
        <v>0.5</v>
      </c>
      <c r="D139" s="25">
        <v>0</v>
      </c>
      <c r="E139" s="25">
        <v>19.8</v>
      </c>
      <c r="F139" s="25">
        <v>91</v>
      </c>
      <c r="G139" s="25">
        <v>0</v>
      </c>
      <c r="H139" s="25">
        <v>15</v>
      </c>
      <c r="I139" s="25">
        <v>0</v>
      </c>
      <c r="J139" s="25">
        <v>56</v>
      </c>
      <c r="K139" s="25">
        <v>0.1</v>
      </c>
      <c r="L139" s="16" t="s">
        <v>46</v>
      </c>
    </row>
    <row r="140" spans="1:12" ht="15.6">
      <c r="A140" s="23" t="s">
        <v>42</v>
      </c>
      <c r="B140" s="14">
        <v>50</v>
      </c>
      <c r="C140" s="25">
        <v>2.4</v>
      </c>
      <c r="D140" s="25">
        <v>1</v>
      </c>
      <c r="E140" s="25">
        <v>25</v>
      </c>
      <c r="F140" s="25">
        <v>107</v>
      </c>
      <c r="G140" s="25">
        <v>0</v>
      </c>
      <c r="H140" s="25">
        <v>0</v>
      </c>
      <c r="I140" s="25">
        <v>56</v>
      </c>
      <c r="J140" s="25">
        <v>12</v>
      </c>
      <c r="K140" s="25">
        <v>0</v>
      </c>
      <c r="L140" s="16"/>
    </row>
    <row r="141" spans="1:12" ht="15.6">
      <c r="A141" s="23" t="s">
        <v>105</v>
      </c>
      <c r="B141" s="14">
        <v>150</v>
      </c>
      <c r="C141" s="25">
        <v>0.6</v>
      </c>
      <c r="D141" s="25">
        <v>0.6</v>
      </c>
      <c r="E141" s="25">
        <v>14.7</v>
      </c>
      <c r="F141" s="25">
        <v>70.5</v>
      </c>
      <c r="G141" s="25">
        <v>10</v>
      </c>
      <c r="H141" s="25">
        <v>5</v>
      </c>
      <c r="I141" s="25">
        <v>278</v>
      </c>
      <c r="J141" s="25">
        <v>16</v>
      </c>
      <c r="K141" s="25">
        <v>2.2000000000000002</v>
      </c>
      <c r="L141" s="16"/>
    </row>
    <row r="142" spans="1:12" ht="15.6">
      <c r="A142" s="68" t="s">
        <v>147</v>
      </c>
      <c r="B142" s="69">
        <v>150</v>
      </c>
      <c r="C142" s="70">
        <v>0.6</v>
      </c>
      <c r="D142" s="70">
        <v>0.6</v>
      </c>
      <c r="E142" s="70">
        <v>14.7</v>
      </c>
      <c r="F142" s="70">
        <v>70.5</v>
      </c>
      <c r="G142" s="70">
        <v>10</v>
      </c>
      <c r="H142" s="70">
        <v>5</v>
      </c>
      <c r="I142" s="70">
        <v>278</v>
      </c>
      <c r="J142" s="70">
        <v>16</v>
      </c>
      <c r="K142" s="70">
        <v>2.2000000000000002</v>
      </c>
      <c r="L142" s="65"/>
    </row>
    <row r="143" spans="1:12" ht="15.6">
      <c r="A143" s="26" t="s">
        <v>18</v>
      </c>
      <c r="B143" s="22"/>
      <c r="C143" s="28">
        <f>C142+C141+C140+C139+C138+C137+C136+C135+C134</f>
        <v>38.109000000000002</v>
      </c>
      <c r="D143" s="28">
        <f t="shared" ref="D143:K143" si="17">D142+D141+D140+D139+D138+D137+D136+D135+D134</f>
        <v>35.39</v>
      </c>
      <c r="E143" s="28">
        <f t="shared" si="17"/>
        <v>154.46</v>
      </c>
      <c r="F143" s="28">
        <f t="shared" si="17"/>
        <v>1091.9100000000001</v>
      </c>
      <c r="G143" s="28">
        <f t="shared" si="17"/>
        <v>105.89999999999999</v>
      </c>
      <c r="H143" s="28">
        <f t="shared" si="17"/>
        <v>431.56</v>
      </c>
      <c r="I143" s="28">
        <f t="shared" si="17"/>
        <v>1273.29</v>
      </c>
      <c r="J143" s="28">
        <f t="shared" si="17"/>
        <v>213.69</v>
      </c>
      <c r="K143" s="28">
        <f t="shared" si="17"/>
        <v>7.5190000000000001</v>
      </c>
      <c r="L143" s="16"/>
    </row>
    <row r="144" spans="1:12" ht="15.6">
      <c r="A144" s="26" t="s">
        <v>83</v>
      </c>
      <c r="B144" s="22"/>
      <c r="C144" s="28">
        <f>C143+C132</f>
        <v>61.748999999999995</v>
      </c>
      <c r="D144" s="28">
        <f t="shared" ref="D144:K144" si="18">D143+D132</f>
        <v>54.97</v>
      </c>
      <c r="E144" s="28">
        <f t="shared" si="18"/>
        <v>258.69</v>
      </c>
      <c r="F144" s="28">
        <f t="shared" si="18"/>
        <v>1775.49</v>
      </c>
      <c r="G144" s="28">
        <f t="shared" si="18"/>
        <v>107.32</v>
      </c>
      <c r="H144" s="28">
        <f t="shared" si="18"/>
        <v>528.16999999999996</v>
      </c>
      <c r="I144" s="28">
        <f t="shared" si="18"/>
        <v>1572.77</v>
      </c>
      <c r="J144" s="28">
        <f t="shared" si="18"/>
        <v>591.74</v>
      </c>
      <c r="K144" s="28">
        <f t="shared" si="18"/>
        <v>10.329000000000001</v>
      </c>
      <c r="L144" s="17"/>
    </row>
    <row r="145" spans="1:12" ht="15.6">
      <c r="A145" s="29" t="s">
        <v>48</v>
      </c>
      <c r="B145" s="22"/>
      <c r="C145" s="39"/>
      <c r="D145" s="39"/>
      <c r="E145" s="39"/>
      <c r="F145" s="39"/>
      <c r="G145" s="39"/>
      <c r="H145" s="39"/>
      <c r="I145" s="39"/>
      <c r="J145" s="39"/>
      <c r="K145" s="39"/>
      <c r="L145" s="16"/>
    </row>
    <row r="146" spans="1:12" ht="15.6">
      <c r="A146" s="21" t="s">
        <v>10</v>
      </c>
      <c r="B146" s="22"/>
      <c r="C146" s="36"/>
      <c r="D146" s="36"/>
      <c r="E146" s="36"/>
      <c r="F146" s="36"/>
      <c r="G146" s="36"/>
      <c r="H146" s="36"/>
      <c r="I146" s="36"/>
      <c r="J146" s="36"/>
      <c r="K146" s="36"/>
      <c r="L146" s="16"/>
    </row>
    <row r="147" spans="1:12" ht="15.6">
      <c r="A147" s="71" t="s">
        <v>96</v>
      </c>
      <c r="B147" s="69">
        <v>280</v>
      </c>
      <c r="C147" s="72">
        <v>11.76</v>
      </c>
      <c r="D147" s="72">
        <v>9.24</v>
      </c>
      <c r="E147" s="72">
        <v>52.92</v>
      </c>
      <c r="F147" s="72">
        <v>352.24</v>
      </c>
      <c r="G147" s="72">
        <v>0.76</v>
      </c>
      <c r="H147" s="72">
        <v>75.319999999999993</v>
      </c>
      <c r="I147" s="72">
        <v>301.02999999999997</v>
      </c>
      <c r="J147" s="72">
        <v>182.28</v>
      </c>
      <c r="K147" s="72">
        <v>1.81</v>
      </c>
      <c r="L147" s="73" t="s">
        <v>76</v>
      </c>
    </row>
    <row r="148" spans="1:12" ht="15.6">
      <c r="A148" s="30" t="s">
        <v>5</v>
      </c>
      <c r="B148" s="31">
        <v>200</v>
      </c>
      <c r="C148" s="25">
        <v>2.8</v>
      </c>
      <c r="D148" s="25">
        <v>2.4</v>
      </c>
      <c r="E148" s="25">
        <v>20</v>
      </c>
      <c r="F148" s="25">
        <v>112</v>
      </c>
      <c r="G148" s="25">
        <v>0.65</v>
      </c>
      <c r="H148" s="25">
        <v>0.1</v>
      </c>
      <c r="I148" s="25">
        <v>74</v>
      </c>
      <c r="J148" s="25">
        <v>63</v>
      </c>
      <c r="K148" s="25">
        <v>0.06</v>
      </c>
      <c r="L148" s="16" t="s">
        <v>140</v>
      </c>
    </row>
    <row r="149" spans="1:12" ht="15.6">
      <c r="A149" s="24" t="s">
        <v>0</v>
      </c>
      <c r="B149" s="14">
        <v>50</v>
      </c>
      <c r="C149" s="25">
        <v>3.85</v>
      </c>
      <c r="D149" s="25">
        <v>1.2</v>
      </c>
      <c r="E149" s="25">
        <v>26.7</v>
      </c>
      <c r="F149" s="25">
        <v>127</v>
      </c>
      <c r="G149" s="25">
        <v>0.01</v>
      </c>
      <c r="H149" s="25">
        <v>0</v>
      </c>
      <c r="I149" s="25">
        <v>72.5</v>
      </c>
      <c r="J149" s="25">
        <v>62.5</v>
      </c>
      <c r="K149" s="25">
        <v>1.8</v>
      </c>
      <c r="L149" s="16"/>
    </row>
    <row r="150" spans="1:12" ht="15.6">
      <c r="A150" s="24" t="s">
        <v>92</v>
      </c>
      <c r="B150" s="19">
        <v>15</v>
      </c>
      <c r="C150" s="25">
        <v>3.5</v>
      </c>
      <c r="D150" s="25">
        <v>4.4000000000000004</v>
      </c>
      <c r="E150" s="25">
        <v>0</v>
      </c>
      <c r="F150" s="25">
        <v>53.7</v>
      </c>
      <c r="G150" s="25">
        <v>0.1</v>
      </c>
      <c r="H150" s="25">
        <v>39</v>
      </c>
      <c r="I150" s="25">
        <v>23</v>
      </c>
      <c r="J150" s="25">
        <v>132</v>
      </c>
      <c r="K150" s="25">
        <v>0.2</v>
      </c>
      <c r="L150" s="16" t="s">
        <v>77</v>
      </c>
    </row>
    <row r="151" spans="1:12" ht="15.6">
      <c r="A151" s="26" t="s">
        <v>47</v>
      </c>
      <c r="B151" s="19" t="s">
        <v>98</v>
      </c>
      <c r="C151" s="62">
        <f t="shared" ref="C151:K151" si="19">SUM(C147:C150)</f>
        <v>21.91</v>
      </c>
      <c r="D151" s="62">
        <f t="shared" si="19"/>
        <v>17.240000000000002</v>
      </c>
      <c r="E151" s="62">
        <f t="shared" si="19"/>
        <v>99.62</v>
      </c>
      <c r="F151" s="42">
        <f t="shared" si="19"/>
        <v>644.94000000000005</v>
      </c>
      <c r="G151" s="42">
        <f t="shared" si="19"/>
        <v>1.5200000000000002</v>
      </c>
      <c r="H151" s="42">
        <f t="shared" si="19"/>
        <v>114.41999999999999</v>
      </c>
      <c r="I151" s="42">
        <f t="shared" si="19"/>
        <v>470.53</v>
      </c>
      <c r="J151" s="42">
        <f t="shared" si="19"/>
        <v>439.78</v>
      </c>
      <c r="K151" s="42">
        <f t="shared" si="19"/>
        <v>3.87</v>
      </c>
      <c r="L151" s="32"/>
    </row>
    <row r="152" spans="1:12" ht="15.6">
      <c r="A152" s="26" t="s">
        <v>19</v>
      </c>
      <c r="B152" s="19" t="s">
        <v>98</v>
      </c>
      <c r="C152" s="25"/>
      <c r="D152" s="25"/>
      <c r="E152" s="25"/>
      <c r="F152" s="25"/>
      <c r="G152" s="25"/>
      <c r="H152" s="25"/>
      <c r="I152" s="25"/>
      <c r="J152" s="25"/>
      <c r="K152" s="25"/>
      <c r="L152" s="23"/>
    </row>
    <row r="153" spans="1:12" ht="31.2">
      <c r="A153" s="23" t="s">
        <v>106</v>
      </c>
      <c r="B153" s="53">
        <v>100</v>
      </c>
      <c r="C153" s="25">
        <v>0.83</v>
      </c>
      <c r="D153" s="25">
        <v>5.16</v>
      </c>
      <c r="E153" s="25">
        <v>3.16</v>
      </c>
      <c r="F153" s="25">
        <v>62</v>
      </c>
      <c r="G153" s="25">
        <v>25.5</v>
      </c>
      <c r="H153" s="25">
        <v>143</v>
      </c>
      <c r="I153" s="25">
        <v>293.3</v>
      </c>
      <c r="J153" s="25">
        <v>36.659999999999997</v>
      </c>
      <c r="K153" s="25">
        <v>1</v>
      </c>
      <c r="L153" s="52" t="s">
        <v>132</v>
      </c>
    </row>
    <row r="154" spans="1:12" ht="15.6">
      <c r="A154" s="23" t="s">
        <v>107</v>
      </c>
      <c r="B154" s="19" t="s">
        <v>1</v>
      </c>
      <c r="C154" s="25">
        <v>5.87</v>
      </c>
      <c r="D154" s="25">
        <v>7.5</v>
      </c>
      <c r="E154" s="25">
        <v>7.62</v>
      </c>
      <c r="F154" s="25">
        <v>42.77</v>
      </c>
      <c r="G154" s="25">
        <v>8.4499999999999993</v>
      </c>
      <c r="H154" s="25">
        <v>172.2</v>
      </c>
      <c r="I154" s="25">
        <v>132</v>
      </c>
      <c r="J154" s="25">
        <v>16.8</v>
      </c>
      <c r="K154" s="25">
        <v>0.4</v>
      </c>
      <c r="L154" s="16" t="s">
        <v>124</v>
      </c>
    </row>
    <row r="155" spans="1:12" ht="15.6">
      <c r="A155" s="23" t="s">
        <v>108</v>
      </c>
      <c r="B155" s="19">
        <v>100</v>
      </c>
      <c r="C155" s="25">
        <v>16.3</v>
      </c>
      <c r="D155" s="25">
        <v>8.89</v>
      </c>
      <c r="E155" s="25">
        <v>6.98</v>
      </c>
      <c r="F155" s="25">
        <v>186.41</v>
      </c>
      <c r="G155" s="25">
        <v>0.1</v>
      </c>
      <c r="H155" s="25">
        <v>8.93</v>
      </c>
      <c r="I155" s="25">
        <v>42.26</v>
      </c>
      <c r="J155" s="25">
        <v>24.97</v>
      </c>
      <c r="K155" s="25">
        <v>1.02</v>
      </c>
      <c r="L155" s="16" t="s">
        <v>44</v>
      </c>
    </row>
    <row r="156" spans="1:12" ht="15.6">
      <c r="A156" s="23" t="s">
        <v>130</v>
      </c>
      <c r="B156" s="31">
        <v>180</v>
      </c>
      <c r="C156" s="25">
        <v>3.7189999999999999</v>
      </c>
      <c r="D156" s="25">
        <v>7.2</v>
      </c>
      <c r="E156" s="25">
        <v>23.638999999999999</v>
      </c>
      <c r="F156" s="25">
        <v>174.96</v>
      </c>
      <c r="G156" s="25">
        <v>16.3</v>
      </c>
      <c r="H156" s="25">
        <v>51.359000000000002</v>
      </c>
      <c r="I156" s="25">
        <v>99.8</v>
      </c>
      <c r="J156" s="25">
        <v>6.2</v>
      </c>
      <c r="K156" s="25">
        <v>0.11899999999999999</v>
      </c>
      <c r="L156" s="64" t="s">
        <v>131</v>
      </c>
    </row>
    <row r="157" spans="1:12" ht="15.6">
      <c r="A157" s="23" t="s">
        <v>117</v>
      </c>
      <c r="B157" s="14">
        <v>5</v>
      </c>
      <c r="C157" s="41">
        <v>0.05</v>
      </c>
      <c r="D157" s="41">
        <v>4.0999999999999996</v>
      </c>
      <c r="E157" s="41">
        <v>0.1</v>
      </c>
      <c r="F157" s="32">
        <v>37.4</v>
      </c>
      <c r="G157" s="32">
        <v>0</v>
      </c>
      <c r="H157" s="32">
        <v>32.65</v>
      </c>
      <c r="I157" s="32">
        <v>1</v>
      </c>
      <c r="J157" s="32">
        <v>0.5</v>
      </c>
      <c r="K157" s="32">
        <v>0</v>
      </c>
      <c r="L157" s="32" t="s">
        <v>68</v>
      </c>
    </row>
    <row r="158" spans="1:12" ht="15.6">
      <c r="A158" s="23" t="s">
        <v>64</v>
      </c>
      <c r="B158" s="19">
        <v>200</v>
      </c>
      <c r="C158" s="25">
        <v>0.2</v>
      </c>
      <c r="D158" s="25">
        <v>0</v>
      </c>
      <c r="E158" s="25">
        <v>30.6</v>
      </c>
      <c r="F158" s="25">
        <v>118.2</v>
      </c>
      <c r="G158" s="25">
        <v>59.4</v>
      </c>
      <c r="H158" s="25">
        <v>0</v>
      </c>
      <c r="I158" s="25">
        <v>108</v>
      </c>
      <c r="J158" s="25">
        <v>10</v>
      </c>
      <c r="K158" s="25">
        <v>0.4</v>
      </c>
      <c r="L158" s="16" t="s">
        <v>65</v>
      </c>
    </row>
    <row r="159" spans="1:12" ht="15.6">
      <c r="A159" s="23" t="s">
        <v>42</v>
      </c>
      <c r="B159" s="19">
        <v>50</v>
      </c>
      <c r="C159" s="25">
        <v>2.4</v>
      </c>
      <c r="D159" s="25">
        <v>1</v>
      </c>
      <c r="E159" s="25">
        <v>25</v>
      </c>
      <c r="F159" s="25">
        <v>107</v>
      </c>
      <c r="G159" s="25">
        <v>0</v>
      </c>
      <c r="H159" s="25">
        <v>0</v>
      </c>
      <c r="I159" s="25">
        <v>56</v>
      </c>
      <c r="J159" s="25">
        <v>12</v>
      </c>
      <c r="K159" s="25">
        <v>0</v>
      </c>
      <c r="L159" s="23"/>
    </row>
    <row r="160" spans="1:12" ht="15.6">
      <c r="A160" s="24" t="s">
        <v>85</v>
      </c>
      <c r="B160" s="19">
        <v>125</v>
      </c>
      <c r="C160" s="25">
        <v>3.5</v>
      </c>
      <c r="D160" s="25">
        <v>3.125</v>
      </c>
      <c r="E160" s="25">
        <v>13.75</v>
      </c>
      <c r="F160" s="25">
        <v>98.75</v>
      </c>
      <c r="G160" s="25">
        <v>0</v>
      </c>
      <c r="H160" s="25">
        <v>0</v>
      </c>
      <c r="I160" s="25">
        <v>0</v>
      </c>
      <c r="J160" s="25">
        <v>120</v>
      </c>
      <c r="K160" s="25">
        <v>0</v>
      </c>
      <c r="L160" s="43"/>
    </row>
    <row r="161" spans="1:12" ht="15.6">
      <c r="A161" s="68" t="s">
        <v>147</v>
      </c>
      <c r="B161" s="69">
        <v>150</v>
      </c>
      <c r="C161" s="70">
        <v>0.6</v>
      </c>
      <c r="D161" s="70">
        <v>0.6</v>
      </c>
      <c r="E161" s="70">
        <v>14.7</v>
      </c>
      <c r="F161" s="70">
        <v>70.5</v>
      </c>
      <c r="G161" s="70">
        <v>10</v>
      </c>
      <c r="H161" s="70">
        <v>5</v>
      </c>
      <c r="I161" s="70">
        <v>278</v>
      </c>
      <c r="J161" s="70">
        <v>16</v>
      </c>
      <c r="K161" s="70">
        <v>2.2000000000000002</v>
      </c>
      <c r="L161" s="43"/>
    </row>
    <row r="162" spans="1:12" ht="15.6">
      <c r="A162" s="55" t="s">
        <v>18</v>
      </c>
      <c r="B162" s="27"/>
      <c r="C162" s="28">
        <f>C161+C160+C159+C158+C157+C156+C155+C154+C153</f>
        <v>33.468999999999994</v>
      </c>
      <c r="D162" s="28">
        <f t="shared" ref="D162:K162" si="20">D161+D160+D159+D158+D157+D156+D155+D154+D153</f>
        <v>37.575000000000003</v>
      </c>
      <c r="E162" s="28">
        <f t="shared" si="20"/>
        <v>125.54900000000001</v>
      </c>
      <c r="F162" s="28">
        <f t="shared" si="20"/>
        <v>897.9899999999999</v>
      </c>
      <c r="G162" s="28">
        <f t="shared" si="20"/>
        <v>119.75</v>
      </c>
      <c r="H162" s="28">
        <f t="shared" si="20"/>
        <v>413.13900000000001</v>
      </c>
      <c r="I162" s="28">
        <f t="shared" si="20"/>
        <v>1010.3599999999999</v>
      </c>
      <c r="J162" s="28">
        <f t="shared" si="20"/>
        <v>243.13</v>
      </c>
      <c r="K162" s="28">
        <f t="shared" si="20"/>
        <v>5.1390000000000002</v>
      </c>
      <c r="L162" s="43"/>
    </row>
    <row r="163" spans="1:12" ht="15.6">
      <c r="A163" s="55" t="s">
        <v>83</v>
      </c>
      <c r="B163" s="27"/>
      <c r="C163" s="28">
        <f>C162+C151</f>
        <v>55.378999999999991</v>
      </c>
      <c r="D163" s="28">
        <f t="shared" ref="D163:K163" si="21">D162+D151</f>
        <v>54.815000000000005</v>
      </c>
      <c r="E163" s="28">
        <f t="shared" si="21"/>
        <v>225.16900000000001</v>
      </c>
      <c r="F163" s="28">
        <f t="shared" si="21"/>
        <v>1542.9299999999998</v>
      </c>
      <c r="G163" s="28">
        <f t="shared" si="21"/>
        <v>121.27</v>
      </c>
      <c r="H163" s="28">
        <f t="shared" si="21"/>
        <v>527.55899999999997</v>
      </c>
      <c r="I163" s="28">
        <f t="shared" si="21"/>
        <v>1480.8899999999999</v>
      </c>
      <c r="J163" s="28">
        <f t="shared" si="21"/>
        <v>682.91</v>
      </c>
      <c r="K163" s="28">
        <f t="shared" si="21"/>
        <v>9.0090000000000003</v>
      </c>
      <c r="L163" s="43"/>
    </row>
    <row r="164" spans="1:12" ht="15.6">
      <c r="A164" s="29" t="s">
        <v>51</v>
      </c>
      <c r="B164" s="19"/>
      <c r="C164" s="38"/>
      <c r="D164" s="38"/>
      <c r="E164" s="38"/>
      <c r="F164" s="38"/>
      <c r="G164" s="38"/>
      <c r="H164" s="38"/>
      <c r="I164" s="38"/>
      <c r="J164" s="38"/>
      <c r="K164" s="38"/>
      <c r="L164" s="23"/>
    </row>
    <row r="165" spans="1:12" ht="15.6">
      <c r="A165" s="21" t="s">
        <v>10</v>
      </c>
      <c r="B165" s="22"/>
      <c r="C165" s="44"/>
      <c r="D165" s="44"/>
      <c r="E165" s="44"/>
      <c r="F165" s="44"/>
      <c r="G165" s="44"/>
      <c r="H165" s="44"/>
      <c r="I165" s="44"/>
      <c r="J165" s="44"/>
      <c r="K165" s="44"/>
      <c r="L165" s="23"/>
    </row>
    <row r="166" spans="1:12" ht="15.6">
      <c r="A166" s="24" t="s">
        <v>86</v>
      </c>
      <c r="B166" s="14">
        <v>280</v>
      </c>
      <c r="C166" s="52">
        <v>10.14</v>
      </c>
      <c r="D166" s="52">
        <v>9.3000000000000007</v>
      </c>
      <c r="E166" s="52">
        <v>46.37</v>
      </c>
      <c r="F166" s="52">
        <v>309.68</v>
      </c>
      <c r="G166" s="52">
        <v>0.77</v>
      </c>
      <c r="H166" s="52">
        <v>74.44</v>
      </c>
      <c r="I166" s="52">
        <v>51.52</v>
      </c>
      <c r="J166" s="52">
        <v>20.72</v>
      </c>
      <c r="K166" s="52">
        <v>0.28000000000000003</v>
      </c>
      <c r="L166" s="65" t="s">
        <v>146</v>
      </c>
    </row>
    <row r="167" spans="1:12" ht="15.6">
      <c r="A167" s="24" t="s">
        <v>109</v>
      </c>
      <c r="B167" s="19">
        <v>200</v>
      </c>
      <c r="C167" s="25">
        <v>0.2</v>
      </c>
      <c r="D167" s="25">
        <v>0</v>
      </c>
      <c r="E167" s="25">
        <v>20</v>
      </c>
      <c r="F167" s="25">
        <v>58</v>
      </c>
      <c r="G167" s="25">
        <v>3</v>
      </c>
      <c r="H167" s="25">
        <v>0</v>
      </c>
      <c r="I167" s="25">
        <v>0</v>
      </c>
      <c r="J167" s="25">
        <v>5.8</v>
      </c>
      <c r="K167" s="25">
        <v>0.3</v>
      </c>
      <c r="L167" s="16" t="s">
        <v>41</v>
      </c>
    </row>
    <row r="168" spans="1:12" ht="15.6">
      <c r="A168" s="24" t="s">
        <v>0</v>
      </c>
      <c r="B168" s="39">
        <v>50</v>
      </c>
      <c r="C168" s="25">
        <v>3.85</v>
      </c>
      <c r="D168" s="25">
        <v>1.2</v>
      </c>
      <c r="E168" s="25">
        <v>26.7</v>
      </c>
      <c r="F168" s="25">
        <v>127</v>
      </c>
      <c r="G168" s="25">
        <v>0.01</v>
      </c>
      <c r="H168" s="25">
        <v>0</v>
      </c>
      <c r="I168" s="25">
        <v>72.5</v>
      </c>
      <c r="J168" s="25">
        <v>62.5</v>
      </c>
      <c r="K168" s="25">
        <v>1.8</v>
      </c>
      <c r="L168" s="16"/>
    </row>
    <row r="169" spans="1:12" ht="15.6">
      <c r="A169" s="24" t="s">
        <v>100</v>
      </c>
      <c r="B169" s="19">
        <v>10</v>
      </c>
      <c r="C169" s="41">
        <v>0.14000000000000001</v>
      </c>
      <c r="D169" s="41">
        <v>5.74</v>
      </c>
      <c r="E169" s="41">
        <v>0.14000000000000001</v>
      </c>
      <c r="F169" s="32">
        <v>52.36</v>
      </c>
      <c r="G169" s="32">
        <v>0</v>
      </c>
      <c r="H169" s="32">
        <v>32.65</v>
      </c>
      <c r="I169" s="32">
        <v>1</v>
      </c>
      <c r="J169" s="32">
        <v>0.5</v>
      </c>
      <c r="K169" s="32">
        <v>0</v>
      </c>
      <c r="L169" s="32" t="s">
        <v>68</v>
      </c>
    </row>
    <row r="170" spans="1:12" ht="15.6">
      <c r="A170" s="26" t="s">
        <v>18</v>
      </c>
      <c r="B170" s="31"/>
      <c r="C170" s="28">
        <f t="shared" ref="C170:K170" si="22">SUM(C166:C169)</f>
        <v>14.33</v>
      </c>
      <c r="D170" s="28">
        <f t="shared" si="22"/>
        <v>16.240000000000002</v>
      </c>
      <c r="E170" s="28">
        <f t="shared" si="22"/>
        <v>93.210000000000008</v>
      </c>
      <c r="F170" s="28">
        <f t="shared" si="22"/>
        <v>547.04</v>
      </c>
      <c r="G170" s="28">
        <f t="shared" si="22"/>
        <v>3.78</v>
      </c>
      <c r="H170" s="28">
        <f t="shared" si="22"/>
        <v>107.09</v>
      </c>
      <c r="I170" s="28">
        <f t="shared" si="22"/>
        <v>125.02000000000001</v>
      </c>
      <c r="J170" s="28">
        <f t="shared" si="22"/>
        <v>89.52</v>
      </c>
      <c r="K170" s="28">
        <f t="shared" si="22"/>
        <v>2.38</v>
      </c>
      <c r="L170" s="14"/>
    </row>
    <row r="171" spans="1:12" ht="15.6">
      <c r="A171" s="26" t="s">
        <v>19</v>
      </c>
      <c r="B171" s="31"/>
      <c r="C171" s="28"/>
      <c r="D171" s="28"/>
      <c r="E171" s="28"/>
      <c r="F171" s="28"/>
      <c r="G171" s="28"/>
      <c r="H171" s="28"/>
      <c r="I171" s="28"/>
      <c r="J171" s="28"/>
      <c r="K171" s="28"/>
      <c r="L171" s="14"/>
    </row>
    <row r="172" spans="1:12" ht="15.6">
      <c r="A172" s="23" t="s">
        <v>93</v>
      </c>
      <c r="B172" s="31">
        <v>60</v>
      </c>
      <c r="C172" s="25">
        <v>0.45</v>
      </c>
      <c r="D172" s="25">
        <v>7.4999999999999997E-2</v>
      </c>
      <c r="E172" s="25">
        <v>1.5</v>
      </c>
      <c r="F172" s="25">
        <v>8.4749999999999996</v>
      </c>
      <c r="G172" s="25">
        <v>8</v>
      </c>
      <c r="H172" s="25">
        <v>8</v>
      </c>
      <c r="I172" s="25">
        <v>113</v>
      </c>
      <c r="J172" s="25">
        <v>18.399999999999999</v>
      </c>
      <c r="K172" s="25">
        <v>0.48</v>
      </c>
      <c r="L172" s="32" t="s">
        <v>59</v>
      </c>
    </row>
    <row r="173" spans="1:12" ht="15.6">
      <c r="A173" s="23" t="s">
        <v>78</v>
      </c>
      <c r="B173" s="31">
        <v>250</v>
      </c>
      <c r="C173" s="25">
        <v>8.35</v>
      </c>
      <c r="D173" s="25">
        <v>1.5</v>
      </c>
      <c r="E173" s="25">
        <v>17.25</v>
      </c>
      <c r="F173" s="25">
        <v>115.5</v>
      </c>
      <c r="G173" s="25">
        <v>5.95</v>
      </c>
      <c r="H173" s="25">
        <v>121.5</v>
      </c>
      <c r="I173" s="25">
        <v>191.2</v>
      </c>
      <c r="J173" s="25">
        <v>13.5</v>
      </c>
      <c r="K173" s="25">
        <v>0.7</v>
      </c>
      <c r="L173" s="16" t="s">
        <v>80</v>
      </c>
    </row>
    <row r="174" spans="1:12" ht="15.6">
      <c r="A174" s="23" t="s">
        <v>110</v>
      </c>
      <c r="B174" s="31">
        <f>SUM(B172:B173)</f>
        <v>310</v>
      </c>
      <c r="C174" s="25">
        <v>11.21</v>
      </c>
      <c r="D174" s="25">
        <v>12.66</v>
      </c>
      <c r="E174" s="25">
        <v>10.67</v>
      </c>
      <c r="F174" s="25">
        <v>202.68</v>
      </c>
      <c r="G174" s="25">
        <v>0</v>
      </c>
      <c r="H174" s="25">
        <v>0</v>
      </c>
      <c r="I174" s="25">
        <v>236.72</v>
      </c>
      <c r="J174" s="25">
        <v>25.28</v>
      </c>
      <c r="K174" s="25">
        <v>2.2799999999999998</v>
      </c>
      <c r="L174" s="14" t="s">
        <v>137</v>
      </c>
    </row>
    <row r="175" spans="1:12" ht="15.6">
      <c r="A175" s="24" t="s">
        <v>128</v>
      </c>
      <c r="B175" s="14">
        <v>180</v>
      </c>
      <c r="C175" s="25">
        <v>4.4390000000000001</v>
      </c>
      <c r="D175" s="25">
        <v>6.48</v>
      </c>
      <c r="E175" s="25">
        <v>43.9</v>
      </c>
      <c r="F175" s="25">
        <v>252.1</v>
      </c>
      <c r="G175" s="25">
        <v>71.28</v>
      </c>
      <c r="H175" s="25">
        <v>0</v>
      </c>
      <c r="I175" s="25">
        <v>129.6</v>
      </c>
      <c r="J175" s="25">
        <v>11.99</v>
      </c>
      <c r="K175" s="25">
        <v>0.47</v>
      </c>
      <c r="L175" s="64" t="s">
        <v>129</v>
      </c>
    </row>
    <row r="176" spans="1:12" ht="15.6">
      <c r="A176" s="23" t="s">
        <v>53</v>
      </c>
      <c r="B176" s="31">
        <v>50</v>
      </c>
      <c r="C176" s="25">
        <v>1</v>
      </c>
      <c r="D176" s="25">
        <v>5.66</v>
      </c>
      <c r="E176" s="25">
        <v>5.83</v>
      </c>
      <c r="F176" s="25">
        <v>77.8</v>
      </c>
      <c r="G176" s="25">
        <v>1.1599999999999999</v>
      </c>
      <c r="H176" s="25">
        <v>72</v>
      </c>
      <c r="I176" s="25">
        <v>65.16</v>
      </c>
      <c r="J176" s="25">
        <v>3.66</v>
      </c>
      <c r="K176" s="25">
        <v>0.16</v>
      </c>
      <c r="L176" s="16" t="s">
        <v>54</v>
      </c>
    </row>
    <row r="177" spans="1:12" ht="31.2">
      <c r="A177" s="23" t="s">
        <v>102</v>
      </c>
      <c r="B177" s="53">
        <v>200</v>
      </c>
      <c r="C177" s="25">
        <v>0.4</v>
      </c>
      <c r="D177" s="25">
        <v>0.1</v>
      </c>
      <c r="E177" s="25">
        <v>18.399999999999999</v>
      </c>
      <c r="F177" s="25">
        <v>75.8</v>
      </c>
      <c r="G177" s="25">
        <v>0.9</v>
      </c>
      <c r="H177" s="25">
        <v>0.72</v>
      </c>
      <c r="I177" s="25">
        <v>138</v>
      </c>
      <c r="J177" s="25">
        <v>14</v>
      </c>
      <c r="K177" s="25">
        <v>0.5</v>
      </c>
      <c r="L177" s="16" t="s">
        <v>89</v>
      </c>
    </row>
    <row r="178" spans="1:12" ht="15.6">
      <c r="A178" s="23" t="s">
        <v>42</v>
      </c>
      <c r="B178" s="31">
        <v>50</v>
      </c>
      <c r="C178" s="25">
        <v>2.4</v>
      </c>
      <c r="D178" s="25">
        <v>1</v>
      </c>
      <c r="E178" s="25">
        <v>25</v>
      </c>
      <c r="F178" s="25">
        <v>107</v>
      </c>
      <c r="G178" s="25">
        <v>0</v>
      </c>
      <c r="H178" s="25">
        <v>0</v>
      </c>
      <c r="I178" s="25">
        <v>56</v>
      </c>
      <c r="J178" s="25">
        <v>12</v>
      </c>
      <c r="K178" s="25">
        <v>0</v>
      </c>
      <c r="L178" s="14"/>
    </row>
    <row r="179" spans="1:12" ht="15.6">
      <c r="A179" s="23" t="s">
        <v>2</v>
      </c>
      <c r="B179" s="31">
        <v>200</v>
      </c>
      <c r="C179" s="25">
        <v>1</v>
      </c>
      <c r="D179" s="25">
        <v>0</v>
      </c>
      <c r="E179" s="25">
        <v>20.2</v>
      </c>
      <c r="F179" s="25">
        <v>92</v>
      </c>
      <c r="G179" s="25">
        <v>4</v>
      </c>
      <c r="H179" s="25">
        <v>0</v>
      </c>
      <c r="I179" s="25">
        <v>240</v>
      </c>
      <c r="J179" s="25">
        <v>14</v>
      </c>
      <c r="K179" s="25">
        <v>1.4</v>
      </c>
      <c r="L179" s="14"/>
    </row>
    <row r="180" spans="1:12" ht="15.6">
      <c r="A180" s="23" t="s">
        <v>145</v>
      </c>
      <c r="B180" s="31">
        <v>60</v>
      </c>
      <c r="C180" s="25">
        <v>2.1</v>
      </c>
      <c r="D180" s="25">
        <v>7.2</v>
      </c>
      <c r="E180" s="25">
        <v>12</v>
      </c>
      <c r="F180" s="25">
        <v>120</v>
      </c>
      <c r="G180" s="25">
        <v>0</v>
      </c>
      <c r="H180" s="25">
        <v>0</v>
      </c>
      <c r="I180" s="25">
        <v>0</v>
      </c>
      <c r="J180" s="25">
        <v>0</v>
      </c>
      <c r="K180" s="25">
        <v>0</v>
      </c>
      <c r="L180" s="14"/>
    </row>
    <row r="181" spans="1:12" ht="15.6">
      <c r="A181" s="26" t="s">
        <v>18</v>
      </c>
      <c r="B181" s="31"/>
      <c r="C181" s="28">
        <f>C180+C179+C178+C177+C176+C175+C174+C173+C172</f>
        <v>31.349</v>
      </c>
      <c r="D181" s="28">
        <f t="shared" ref="D181:K181" si="23">D180+D179+D178+D177+D176+D175+D174+D173+D172</f>
        <v>34.674999999999997</v>
      </c>
      <c r="E181" s="28">
        <f t="shared" si="23"/>
        <v>154.74999999999997</v>
      </c>
      <c r="F181" s="28">
        <f t="shared" si="23"/>
        <v>1051.355</v>
      </c>
      <c r="G181" s="28">
        <f t="shared" si="23"/>
        <v>91.29</v>
      </c>
      <c r="H181" s="28">
        <f t="shared" si="23"/>
        <v>202.22</v>
      </c>
      <c r="I181" s="28">
        <f t="shared" si="23"/>
        <v>1169.68</v>
      </c>
      <c r="J181" s="28">
        <f t="shared" si="23"/>
        <v>112.83000000000001</v>
      </c>
      <c r="K181" s="28">
        <f t="shared" si="23"/>
        <v>5.99</v>
      </c>
      <c r="L181" s="14"/>
    </row>
    <row r="182" spans="1:12" ht="15.6">
      <c r="A182" s="26" t="s">
        <v>83</v>
      </c>
      <c r="B182" s="31"/>
      <c r="C182" s="28">
        <f>C181+C170</f>
        <v>45.679000000000002</v>
      </c>
      <c r="D182" s="28">
        <f t="shared" ref="D182:K182" si="24">D181+D170</f>
        <v>50.914999999999999</v>
      </c>
      <c r="E182" s="28">
        <f t="shared" si="24"/>
        <v>247.95999999999998</v>
      </c>
      <c r="F182" s="28">
        <f t="shared" si="24"/>
        <v>1598.395</v>
      </c>
      <c r="G182" s="28">
        <f t="shared" si="24"/>
        <v>95.070000000000007</v>
      </c>
      <c r="H182" s="28">
        <f t="shared" si="24"/>
        <v>309.31</v>
      </c>
      <c r="I182" s="28">
        <f t="shared" si="24"/>
        <v>1294.7</v>
      </c>
      <c r="J182" s="28">
        <f t="shared" si="24"/>
        <v>202.35000000000002</v>
      </c>
      <c r="K182" s="28">
        <f t="shared" si="24"/>
        <v>8.370000000000001</v>
      </c>
      <c r="L182" s="14"/>
    </row>
    <row r="183" spans="1:12" ht="15.6">
      <c r="A183" s="29" t="s">
        <v>58</v>
      </c>
      <c r="B183" s="20"/>
      <c r="C183" s="14"/>
      <c r="D183" s="14"/>
      <c r="E183" s="14"/>
      <c r="F183" s="14"/>
      <c r="G183" s="14"/>
      <c r="H183" s="14"/>
      <c r="I183" s="14"/>
      <c r="J183" s="14"/>
      <c r="K183" s="14"/>
      <c r="L183" s="16"/>
    </row>
    <row r="184" spans="1:12" ht="15.6">
      <c r="A184" s="21" t="s">
        <v>10</v>
      </c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3"/>
    </row>
    <row r="185" spans="1:12" ht="15.6">
      <c r="A185" s="24" t="s">
        <v>111</v>
      </c>
      <c r="B185" s="14">
        <v>280</v>
      </c>
      <c r="C185" s="52">
        <v>10.33</v>
      </c>
      <c r="D185" s="52">
        <v>9.1300000000000008</v>
      </c>
      <c r="E185" s="52">
        <v>49.56</v>
      </c>
      <c r="F185" s="52">
        <v>321.44</v>
      </c>
      <c r="G185" s="66">
        <v>1.79</v>
      </c>
      <c r="H185" s="66">
        <v>50.34</v>
      </c>
      <c r="I185" s="66">
        <v>17.920000000000002</v>
      </c>
      <c r="J185" s="66">
        <v>178.36</v>
      </c>
      <c r="K185" s="66">
        <v>0.77</v>
      </c>
      <c r="L185" s="67" t="s">
        <v>144</v>
      </c>
    </row>
    <row r="186" spans="1:12" ht="15.6">
      <c r="A186" s="24" t="s">
        <v>49</v>
      </c>
      <c r="B186" s="19">
        <v>200</v>
      </c>
      <c r="C186" s="25">
        <v>4.5999999999999996</v>
      </c>
      <c r="D186" s="25">
        <v>4.4000000000000004</v>
      </c>
      <c r="E186" s="25">
        <v>12.5</v>
      </c>
      <c r="F186" s="25">
        <v>107.2</v>
      </c>
      <c r="G186" s="25">
        <v>0.68</v>
      </c>
      <c r="H186" s="25">
        <v>17.25</v>
      </c>
      <c r="I186" s="25">
        <v>220</v>
      </c>
      <c r="J186" s="25">
        <v>143</v>
      </c>
      <c r="K186" s="25">
        <v>1.1000000000000001</v>
      </c>
      <c r="L186" s="32" t="s">
        <v>50</v>
      </c>
    </row>
    <row r="187" spans="1:12" ht="15.6">
      <c r="A187" s="24" t="s">
        <v>0</v>
      </c>
      <c r="B187" s="19">
        <v>25</v>
      </c>
      <c r="C187" s="25">
        <v>2</v>
      </c>
      <c r="D187" s="25">
        <v>0.6</v>
      </c>
      <c r="E187" s="25">
        <v>13.35</v>
      </c>
      <c r="F187" s="25">
        <v>63.5</v>
      </c>
      <c r="G187" s="25">
        <v>0.01</v>
      </c>
      <c r="H187" s="25">
        <v>0</v>
      </c>
      <c r="I187" s="25">
        <v>36.25</v>
      </c>
      <c r="J187" s="25">
        <v>31.25</v>
      </c>
      <c r="K187" s="25">
        <v>0.9</v>
      </c>
      <c r="L187" s="16"/>
    </row>
    <row r="188" spans="1:12" ht="15.6">
      <c r="A188" s="24" t="s">
        <v>119</v>
      </c>
      <c r="B188" s="31">
        <v>50</v>
      </c>
      <c r="C188" s="25">
        <v>5.2</v>
      </c>
      <c r="D188" s="25">
        <v>1.9</v>
      </c>
      <c r="E188" s="25">
        <v>34</v>
      </c>
      <c r="F188" s="25">
        <v>173.8</v>
      </c>
      <c r="G188" s="25">
        <v>0</v>
      </c>
      <c r="H188" s="25">
        <v>6</v>
      </c>
      <c r="I188" s="25">
        <v>5</v>
      </c>
      <c r="J188" s="25">
        <v>10.6</v>
      </c>
      <c r="K188" s="25">
        <v>0.6</v>
      </c>
      <c r="L188" s="35" t="s">
        <v>120</v>
      </c>
    </row>
    <row r="189" spans="1:12" ht="15.6">
      <c r="A189" s="26" t="s">
        <v>18</v>
      </c>
      <c r="B189" s="31"/>
      <c r="C189" s="28">
        <f t="shared" ref="C189:K189" si="25">SUM(C185:C188)</f>
        <v>22.13</v>
      </c>
      <c r="D189" s="28">
        <f t="shared" si="25"/>
        <v>16.03</v>
      </c>
      <c r="E189" s="28">
        <f t="shared" si="25"/>
        <v>109.41</v>
      </c>
      <c r="F189" s="28">
        <f t="shared" si="25"/>
        <v>665.94</v>
      </c>
      <c r="G189" s="28">
        <f t="shared" si="25"/>
        <v>2.48</v>
      </c>
      <c r="H189" s="28">
        <f t="shared" si="25"/>
        <v>73.59</v>
      </c>
      <c r="I189" s="28">
        <f t="shared" si="25"/>
        <v>279.17</v>
      </c>
      <c r="J189" s="28">
        <f t="shared" si="25"/>
        <v>363.21000000000004</v>
      </c>
      <c r="K189" s="28">
        <f t="shared" si="25"/>
        <v>3.37</v>
      </c>
      <c r="L189" s="43"/>
    </row>
    <row r="190" spans="1:12" ht="15.6">
      <c r="A190" s="26" t="s">
        <v>19</v>
      </c>
      <c r="B190" s="31"/>
      <c r="C190" s="28"/>
      <c r="D190" s="28"/>
      <c r="E190" s="28"/>
      <c r="F190" s="28"/>
      <c r="G190" s="28"/>
      <c r="H190" s="28"/>
      <c r="I190" s="28"/>
      <c r="J190" s="28"/>
      <c r="K190" s="28"/>
      <c r="L190" s="43"/>
    </row>
    <row r="191" spans="1:12" ht="17.25" customHeight="1">
      <c r="A191" s="23" t="s">
        <v>84</v>
      </c>
      <c r="B191" s="14">
        <v>100</v>
      </c>
      <c r="C191" s="25">
        <v>2.5</v>
      </c>
      <c r="D191" s="25">
        <v>10.3</v>
      </c>
      <c r="E191" s="25">
        <v>10.5</v>
      </c>
      <c r="F191" s="25">
        <v>142.66</v>
      </c>
      <c r="G191" s="25">
        <v>58.16</v>
      </c>
      <c r="H191" s="25">
        <v>203.3</v>
      </c>
      <c r="I191" s="25">
        <v>412.5</v>
      </c>
      <c r="J191" s="25">
        <v>67.5</v>
      </c>
      <c r="K191" s="25">
        <v>0.83</v>
      </c>
      <c r="L191" s="64" t="s">
        <v>122</v>
      </c>
    </row>
    <row r="192" spans="1:12" ht="31.2">
      <c r="A192" s="23" t="s">
        <v>88</v>
      </c>
      <c r="B192" s="53" t="s">
        <v>1</v>
      </c>
      <c r="C192" s="25">
        <v>5.77</v>
      </c>
      <c r="D192" s="25">
        <v>7.57</v>
      </c>
      <c r="E192" s="25">
        <v>7.12</v>
      </c>
      <c r="F192" s="25">
        <v>120.07</v>
      </c>
      <c r="G192" s="25">
        <v>13.45</v>
      </c>
      <c r="H192" s="25">
        <v>135</v>
      </c>
      <c r="I192" s="25">
        <v>93</v>
      </c>
      <c r="J192" s="25">
        <v>18.600000000000001</v>
      </c>
      <c r="K192" s="25">
        <v>0.2</v>
      </c>
      <c r="L192" s="16" t="s">
        <v>126</v>
      </c>
    </row>
    <row r="193" spans="1:12" ht="15.6">
      <c r="A193" s="23" t="s">
        <v>112</v>
      </c>
      <c r="B193" s="31">
        <v>100</v>
      </c>
      <c r="C193" s="25">
        <v>14.2</v>
      </c>
      <c r="D193" s="25">
        <v>7.81</v>
      </c>
      <c r="E193" s="25">
        <v>18.37</v>
      </c>
      <c r="F193" s="25">
        <v>222.47</v>
      </c>
      <c r="G193" s="25">
        <v>0.47</v>
      </c>
      <c r="H193" s="25">
        <v>4.7</v>
      </c>
      <c r="I193" s="25">
        <v>172</v>
      </c>
      <c r="J193" s="25">
        <v>22</v>
      </c>
      <c r="K193" s="25">
        <v>1</v>
      </c>
      <c r="L193" s="16" t="s">
        <v>61</v>
      </c>
    </row>
    <row r="194" spans="1:12" ht="15.6">
      <c r="A194" s="23" t="s">
        <v>39</v>
      </c>
      <c r="B194" s="19">
        <v>180</v>
      </c>
      <c r="C194" s="25">
        <v>6.359</v>
      </c>
      <c r="D194" s="25">
        <v>6.59</v>
      </c>
      <c r="E194" s="25">
        <v>39.200000000000003</v>
      </c>
      <c r="F194" s="25">
        <v>242.39</v>
      </c>
      <c r="G194" s="25">
        <v>20.27</v>
      </c>
      <c r="H194" s="25">
        <v>31.91</v>
      </c>
      <c r="I194" s="25">
        <v>63.59</v>
      </c>
      <c r="J194" s="25">
        <v>13.19</v>
      </c>
      <c r="K194" s="25">
        <v>0.83899999999999997</v>
      </c>
      <c r="L194" s="64" t="s">
        <v>40</v>
      </c>
    </row>
    <row r="195" spans="1:12" ht="18" customHeight="1">
      <c r="A195" s="23" t="s">
        <v>45</v>
      </c>
      <c r="B195" s="31">
        <v>200</v>
      </c>
      <c r="C195" s="25">
        <v>0.5</v>
      </c>
      <c r="D195" s="25">
        <v>0</v>
      </c>
      <c r="E195" s="25">
        <v>19.8</v>
      </c>
      <c r="F195" s="25">
        <v>91</v>
      </c>
      <c r="G195" s="25">
        <v>0</v>
      </c>
      <c r="H195" s="25">
        <v>15</v>
      </c>
      <c r="I195" s="25">
        <v>0</v>
      </c>
      <c r="J195" s="25">
        <v>56</v>
      </c>
      <c r="K195" s="25">
        <v>0.1</v>
      </c>
      <c r="L195" s="16" t="s">
        <v>46</v>
      </c>
    </row>
    <row r="196" spans="1:12" ht="15.6">
      <c r="A196" s="23" t="s">
        <v>113</v>
      </c>
      <c r="B196" s="31">
        <v>50</v>
      </c>
      <c r="C196" s="25">
        <v>2.4</v>
      </c>
      <c r="D196" s="25">
        <v>1</v>
      </c>
      <c r="E196" s="25">
        <v>25</v>
      </c>
      <c r="F196" s="25">
        <v>107</v>
      </c>
      <c r="G196" s="25">
        <v>0</v>
      </c>
      <c r="H196" s="25">
        <v>0</v>
      </c>
      <c r="I196" s="25">
        <v>56</v>
      </c>
      <c r="J196" s="25">
        <v>12</v>
      </c>
      <c r="K196" s="25">
        <v>0</v>
      </c>
      <c r="L196" s="43"/>
    </row>
    <row r="197" spans="1:12" ht="15.6">
      <c r="A197" s="23" t="s">
        <v>114</v>
      </c>
      <c r="B197" s="31">
        <v>100</v>
      </c>
      <c r="C197" s="25">
        <v>0.8</v>
      </c>
      <c r="D197" s="25">
        <v>0.2</v>
      </c>
      <c r="E197" s="25">
        <v>7.5</v>
      </c>
      <c r="F197" s="25">
        <v>38</v>
      </c>
      <c r="G197" s="25">
        <v>38</v>
      </c>
      <c r="H197" s="25">
        <v>10</v>
      </c>
      <c r="I197" s="25">
        <v>155</v>
      </c>
      <c r="J197" s="25">
        <v>35</v>
      </c>
      <c r="K197" s="25">
        <v>0.1</v>
      </c>
      <c r="L197" s="43"/>
    </row>
    <row r="198" spans="1:12" ht="15.6">
      <c r="A198" s="23" t="s">
        <v>145</v>
      </c>
      <c r="B198" s="31">
        <v>60</v>
      </c>
      <c r="C198" s="25">
        <v>2.1</v>
      </c>
      <c r="D198" s="25">
        <v>7.2</v>
      </c>
      <c r="E198" s="25">
        <v>12</v>
      </c>
      <c r="F198" s="25">
        <v>120</v>
      </c>
      <c r="G198" s="25">
        <v>0</v>
      </c>
      <c r="H198" s="25">
        <v>0</v>
      </c>
      <c r="I198" s="25">
        <v>0</v>
      </c>
      <c r="J198" s="25">
        <v>0</v>
      </c>
      <c r="K198" s="25">
        <v>0</v>
      </c>
      <c r="L198" s="43"/>
    </row>
    <row r="199" spans="1:12" ht="15.6">
      <c r="A199" s="26" t="s">
        <v>18</v>
      </c>
      <c r="B199" s="31"/>
      <c r="C199" s="28">
        <f>C198+C197+C196+C195+C194+C193+C192+C191</f>
        <v>34.629000000000005</v>
      </c>
      <c r="D199" s="28">
        <f t="shared" ref="D199:K199" si="26">D198+D197+D196+D195+D194+D193+D192+D191</f>
        <v>40.67</v>
      </c>
      <c r="E199" s="28">
        <f t="shared" si="26"/>
        <v>139.49</v>
      </c>
      <c r="F199" s="28">
        <f t="shared" si="26"/>
        <v>1083.5900000000001</v>
      </c>
      <c r="G199" s="28">
        <f t="shared" si="26"/>
        <v>130.35</v>
      </c>
      <c r="H199" s="28">
        <f t="shared" si="26"/>
        <v>399.91</v>
      </c>
      <c r="I199" s="28">
        <f t="shared" si="26"/>
        <v>952.09</v>
      </c>
      <c r="J199" s="28">
        <f t="shared" si="26"/>
        <v>224.29</v>
      </c>
      <c r="K199" s="28">
        <f t="shared" si="26"/>
        <v>3.069</v>
      </c>
      <c r="L199" s="43"/>
    </row>
    <row r="200" spans="1:12" ht="15.6">
      <c r="A200" s="55" t="s">
        <v>83</v>
      </c>
      <c r="B200" s="54"/>
      <c r="C200" s="28">
        <f>C199+C189</f>
        <v>56.759</v>
      </c>
      <c r="D200" s="28">
        <f t="shared" ref="D200:K200" si="27">D199+D189</f>
        <v>56.7</v>
      </c>
      <c r="E200" s="28">
        <f t="shared" si="27"/>
        <v>248.9</v>
      </c>
      <c r="F200" s="28">
        <f t="shared" si="27"/>
        <v>1749.5300000000002</v>
      </c>
      <c r="G200" s="28">
        <f t="shared" si="27"/>
        <v>132.82999999999998</v>
      </c>
      <c r="H200" s="28">
        <f t="shared" si="27"/>
        <v>473.5</v>
      </c>
      <c r="I200" s="28">
        <f t="shared" si="27"/>
        <v>1231.26</v>
      </c>
      <c r="J200" s="28">
        <f t="shared" si="27"/>
        <v>587.5</v>
      </c>
      <c r="K200" s="28">
        <f t="shared" si="27"/>
        <v>6.4390000000000001</v>
      </c>
      <c r="L200" s="23"/>
    </row>
    <row r="201" spans="1:12" ht="15.6">
      <c r="A201" s="58" t="s">
        <v>69</v>
      </c>
      <c r="B201" s="22"/>
      <c r="C201" s="63">
        <f>(C200+C182+C163+C144+C126+C104+C85+C67+C48+C29)/10</f>
        <v>53.751200000000004</v>
      </c>
      <c r="D201" s="63">
        <f t="shared" ref="D201:K201" si="28">(D200+D182+D163+D144+D126+D104+D85+D67+D48+D29)/10</f>
        <v>52.804500000000004</v>
      </c>
      <c r="E201" s="63">
        <f t="shared" si="28"/>
        <v>237.76780000000002</v>
      </c>
      <c r="F201" s="63">
        <f t="shared" si="28"/>
        <v>1614.1324999999999</v>
      </c>
      <c r="G201" s="63">
        <f t="shared" si="28"/>
        <v>102.20199999999998</v>
      </c>
      <c r="H201" s="63">
        <f t="shared" si="28"/>
        <v>417.56179999999995</v>
      </c>
      <c r="I201" s="63">
        <f t="shared" si="28"/>
        <v>1358.4329999999998</v>
      </c>
      <c r="J201" s="63">
        <f t="shared" si="28"/>
        <v>504.57</v>
      </c>
      <c r="K201" s="63">
        <f t="shared" si="28"/>
        <v>8.2972999999999999</v>
      </c>
      <c r="L201" s="23"/>
    </row>
    <row r="202" spans="1:12" ht="15.6">
      <c r="A202" s="36"/>
      <c r="B202" s="19"/>
      <c r="C202" s="22"/>
      <c r="D202" s="22"/>
      <c r="E202" s="22"/>
      <c r="F202" s="22"/>
      <c r="G202" s="22"/>
      <c r="H202" s="22"/>
      <c r="I202" s="22"/>
      <c r="J202" s="22"/>
      <c r="K202" s="22"/>
      <c r="L202" s="23"/>
    </row>
    <row r="203" spans="1:12" ht="15.6">
      <c r="A203" s="36" t="s">
        <v>70</v>
      </c>
      <c r="B203" s="31"/>
      <c r="C203" s="45"/>
      <c r="D203" s="45"/>
      <c r="E203" s="45"/>
      <c r="F203" s="45"/>
      <c r="G203" s="46"/>
      <c r="H203" s="46"/>
      <c r="I203" s="45"/>
      <c r="J203" s="46"/>
      <c r="K203" s="46"/>
      <c r="L203" s="23"/>
    </row>
    <row r="204" spans="1:12" ht="15.6">
      <c r="A204" s="47" t="s">
        <v>71</v>
      </c>
      <c r="B204" s="47"/>
      <c r="C204" s="47"/>
      <c r="D204" s="47"/>
      <c r="E204" s="47"/>
      <c r="F204" s="47"/>
      <c r="G204" s="47"/>
      <c r="H204" s="47"/>
      <c r="I204" s="48"/>
      <c r="J204" s="48"/>
      <c r="K204" s="48"/>
      <c r="L204" s="49"/>
    </row>
    <row r="205" spans="1:12" ht="15.6">
      <c r="A205" s="50" t="s">
        <v>72</v>
      </c>
      <c r="B205" s="20"/>
      <c r="C205" s="48"/>
      <c r="D205" s="48"/>
      <c r="E205" s="48"/>
      <c r="F205" s="48"/>
      <c r="G205" s="48"/>
      <c r="H205" s="48"/>
      <c r="I205" s="48"/>
      <c r="J205" s="48"/>
      <c r="K205" s="38"/>
      <c r="L205" s="43"/>
    </row>
    <row r="206" spans="1:12" ht="15.6">
      <c r="A206" s="3" t="s">
        <v>73</v>
      </c>
      <c r="B206" s="31"/>
      <c r="C206" s="44"/>
      <c r="D206" s="44"/>
      <c r="E206" s="44"/>
      <c r="F206" s="44"/>
      <c r="G206" s="44"/>
      <c r="H206" s="44"/>
      <c r="I206" s="44"/>
      <c r="J206" s="44"/>
      <c r="K206" s="44"/>
      <c r="L206" s="23"/>
    </row>
    <row r="207" spans="1:12" ht="15.6">
      <c r="A207" s="3" t="s">
        <v>141</v>
      </c>
      <c r="B207" s="31"/>
      <c r="C207" s="44"/>
      <c r="D207" s="44"/>
      <c r="E207" s="44"/>
      <c r="F207" s="44"/>
      <c r="G207" s="44"/>
      <c r="H207" s="44"/>
      <c r="I207" s="44"/>
      <c r="J207" s="44"/>
      <c r="K207" s="44"/>
      <c r="L207" s="38"/>
    </row>
    <row r="208" spans="1:12" ht="15.6">
      <c r="A208" s="36" t="s">
        <v>142</v>
      </c>
      <c r="B208" s="51"/>
      <c r="C208" s="22"/>
      <c r="D208" s="22"/>
      <c r="E208" s="36"/>
      <c r="F208" s="19"/>
      <c r="G208" s="38"/>
      <c r="H208" s="38"/>
      <c r="I208" s="38"/>
      <c r="J208" s="38"/>
      <c r="K208" s="38"/>
    </row>
    <row r="209" spans="1:12" ht="15.6">
      <c r="A209" s="3" t="s">
        <v>98</v>
      </c>
      <c r="B209" s="3" t="s">
        <v>115</v>
      </c>
      <c r="C209" s="3"/>
      <c r="D209" s="3"/>
      <c r="E209" s="3"/>
      <c r="F209" s="3"/>
      <c r="G209" s="74" t="s">
        <v>116</v>
      </c>
      <c r="H209" s="75"/>
      <c r="I209" s="76"/>
      <c r="J209" s="3"/>
      <c r="K209" s="3"/>
      <c r="L209" s="4"/>
    </row>
    <row r="210" spans="1:12" ht="15.6">
      <c r="A210" s="3"/>
      <c r="B210" s="3"/>
      <c r="C210" s="3"/>
      <c r="D210" s="3"/>
      <c r="E210" s="3"/>
      <c r="F210" s="3"/>
      <c r="G210" s="6"/>
      <c r="H210" s="3"/>
      <c r="I210" s="3"/>
      <c r="J210" s="3"/>
      <c r="K210" s="3"/>
      <c r="L210" s="4"/>
    </row>
    <row r="211" spans="1:12" ht="15.6">
      <c r="A211" s="3"/>
      <c r="B211" s="3"/>
      <c r="C211" s="3"/>
      <c r="D211" s="3"/>
      <c r="E211" s="3"/>
      <c r="F211" s="3"/>
      <c r="G211" s="6"/>
      <c r="H211" s="3"/>
      <c r="I211" s="3"/>
      <c r="J211" s="3"/>
      <c r="K211" s="3"/>
      <c r="L211" s="4"/>
    </row>
    <row r="212" spans="1:12" ht="15.6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4"/>
    </row>
    <row r="213" spans="1:12" ht="15.6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4"/>
    </row>
    <row r="214" spans="1:12" ht="15.6">
      <c r="A214" s="5"/>
      <c r="B214" s="3"/>
      <c r="C214" s="3"/>
      <c r="D214" s="3"/>
      <c r="E214" s="3"/>
      <c r="F214" s="3"/>
      <c r="G214" s="6"/>
      <c r="H214" s="3"/>
      <c r="I214" s="3"/>
      <c r="J214" s="3"/>
      <c r="K214" s="3"/>
      <c r="L214" s="4"/>
    </row>
    <row r="215" spans="1:12" ht="15.6">
      <c r="A215" s="5"/>
      <c r="B215" s="3"/>
      <c r="C215" s="3"/>
      <c r="D215" s="3"/>
      <c r="E215" s="3"/>
      <c r="F215" s="3"/>
      <c r="G215" s="6"/>
      <c r="H215" s="3"/>
      <c r="I215" s="3"/>
      <c r="J215" s="3"/>
      <c r="K215" s="3"/>
      <c r="L215" s="4"/>
    </row>
    <row r="216" spans="1:12" ht="15.6">
      <c r="A216" s="3"/>
      <c r="B216" s="3"/>
      <c r="C216" s="3"/>
      <c r="D216" s="3"/>
      <c r="E216" s="3"/>
      <c r="F216" s="3"/>
      <c r="G216" s="6"/>
      <c r="H216" s="3"/>
      <c r="I216" s="3"/>
      <c r="J216" s="3"/>
      <c r="K216" s="3"/>
      <c r="L216" s="4"/>
    </row>
  </sheetData>
  <mergeCells count="12">
    <mergeCell ref="G209:I209"/>
    <mergeCell ref="A8:K8"/>
    <mergeCell ref="A10:A11"/>
    <mergeCell ref="B10:B11"/>
    <mergeCell ref="C10:E10"/>
    <mergeCell ref="F10:F11"/>
    <mergeCell ref="G10:J10"/>
    <mergeCell ref="A107:A108"/>
    <mergeCell ref="B107:B108"/>
    <mergeCell ref="C107:E107"/>
    <mergeCell ref="F107:F108"/>
    <mergeCell ref="G107:J107"/>
  </mergeCells>
  <pageMargins left="0.7" right="0.7" top="0.75" bottom="0.75" header="0.3" footer="0.3"/>
  <pageSetup paperSize="9" scale="80" orientation="landscape" verticalDpi="200" r:id="rId1"/>
  <rowBreaks count="5" manualBreakCount="5">
    <brk id="29" max="11" man="1"/>
    <brk id="59" max="11" man="1"/>
    <brk id="92" max="11" man="1"/>
    <brk id="126" max="11" man="1"/>
    <brk id="163" max="11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30" sqref="L30"/>
    </sheetView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2025-03-14T05:40:04Z</dcterms:modified>
</cp:coreProperties>
</file>